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720" windowHeight="3840" firstSheet="2" activeTab="2"/>
  </bookViews>
  <sheets>
    <sheet name="0000" sheetId="1" state="veryHidden" r:id="rId1"/>
    <sheet name="1000" sheetId="2" state="veryHidden" r:id="rId2"/>
    <sheet name="pnl" sheetId="3" r:id="rId3"/>
    <sheet name="bs" sheetId="4" r:id="rId4"/>
    <sheet name="eq" sheetId="5" r:id="rId5"/>
    <sheet name="CF" sheetId="6" r:id="rId6"/>
  </sheets>
  <definedNames>
    <definedName name="_xlnm.Print_Area" localSheetId="5">'CF'!$A$1:$N$74</definedName>
    <definedName name="_xlnm.Print_Area" localSheetId="4">'eq'!$A$1:$P$71</definedName>
  </definedNames>
  <calcPr fullCalcOnLoad="1"/>
</workbook>
</file>

<file path=xl/sharedStrings.xml><?xml version="1.0" encoding="utf-8"?>
<sst xmlns="http://schemas.openxmlformats.org/spreadsheetml/2006/main" count="165" uniqueCount="122">
  <si>
    <t>(Incorporated in Malaysia)</t>
  </si>
  <si>
    <t>RM'000</t>
  </si>
  <si>
    <t>Minority interests</t>
  </si>
  <si>
    <t>As at</t>
  </si>
  <si>
    <t>Current assets</t>
  </si>
  <si>
    <t>Current liabilities</t>
  </si>
  <si>
    <t>Share capital</t>
  </si>
  <si>
    <t>Shareholders' Funds</t>
  </si>
  <si>
    <t>(The figures have not been audited)</t>
  </si>
  <si>
    <t>(Audited)</t>
  </si>
  <si>
    <t>(Unaudited)</t>
  </si>
  <si>
    <t>CURRENT</t>
  </si>
  <si>
    <t>YEAR</t>
  </si>
  <si>
    <t>QUARTER</t>
  </si>
  <si>
    <t>AND ITS SUBSIDIARIES</t>
  </si>
  <si>
    <t xml:space="preserve">  WONG ENGINEERING CORPORATION BERHAD</t>
  </si>
  <si>
    <t>(Company No. 409959 - W)</t>
  </si>
  <si>
    <t>WONG ENGINEERING CORPORATION  BERHAD</t>
  </si>
  <si>
    <t xml:space="preserve"> YEAR</t>
  </si>
  <si>
    <t>Tax refundable</t>
  </si>
  <si>
    <t xml:space="preserve">PRECEDING </t>
  </si>
  <si>
    <t>Revenue</t>
  </si>
  <si>
    <t>Property, plant and equipment</t>
  </si>
  <si>
    <t>Inventories</t>
  </si>
  <si>
    <t xml:space="preserve">Development expenditure </t>
  </si>
  <si>
    <t>Net currrent assets</t>
  </si>
  <si>
    <t>Cash and cash equivalents</t>
  </si>
  <si>
    <t>TO DATE</t>
  </si>
  <si>
    <t>Tax expense</t>
  </si>
  <si>
    <t xml:space="preserve"> CONDENSED CONSOLIDATED STATEMENT OF CHANGES IN EQUITY</t>
  </si>
  <si>
    <t>Non-distributable</t>
  </si>
  <si>
    <t>Distributable</t>
  </si>
  <si>
    <t xml:space="preserve">Share </t>
  </si>
  <si>
    <t>Share</t>
  </si>
  <si>
    <t>Retained</t>
  </si>
  <si>
    <t>Capital</t>
  </si>
  <si>
    <t>Premium</t>
  </si>
  <si>
    <t>Reserves</t>
  </si>
  <si>
    <t xml:space="preserve"> Profits</t>
  </si>
  <si>
    <t>Total</t>
  </si>
  <si>
    <t>(Company No. 409959-W)</t>
  </si>
  <si>
    <t xml:space="preserve"> CONDENSED CONSOLIDATED CASH FLOWS STATEMENT </t>
  </si>
  <si>
    <t>Interest expense</t>
  </si>
  <si>
    <t>Interest income</t>
  </si>
  <si>
    <t xml:space="preserve">Exchange </t>
  </si>
  <si>
    <t>Fluctuation</t>
  </si>
  <si>
    <t>Shares issued under ESOS</t>
  </si>
  <si>
    <t>Share issue expenses</t>
  </si>
  <si>
    <t xml:space="preserve">Exchange difference on translation </t>
  </si>
  <si>
    <t>Note</t>
  </si>
  <si>
    <t>Trade and other receivables</t>
  </si>
  <si>
    <t>Trade and other payables</t>
  </si>
  <si>
    <t>Borrowings</t>
  </si>
  <si>
    <t xml:space="preserve"> statement</t>
  </si>
  <si>
    <t xml:space="preserve">Operating profit before changes in working capital </t>
  </si>
  <si>
    <t>Cash flows from investing activities</t>
  </si>
  <si>
    <t>Cash flows from financing activities</t>
  </si>
  <si>
    <t>Non-cash items</t>
  </si>
  <si>
    <t>Changes in working capital</t>
  </si>
  <si>
    <t>- Borrowings</t>
  </si>
  <si>
    <t>Cash and cash equivalents included in the condensed consolidated cash flow statement comprise the following :</t>
  </si>
  <si>
    <t>Non-operating items</t>
  </si>
  <si>
    <t>( The figures have not been audited)</t>
  </si>
  <si>
    <t>Adjustments for</t>
  </si>
  <si>
    <t>- Net changes in current assets</t>
  </si>
  <si>
    <t>- Net changes in current liabilities</t>
  </si>
  <si>
    <t>Net cash generated from operating activities</t>
  </si>
  <si>
    <t>Net cash used in investing activities</t>
  </si>
  <si>
    <t>- Purchase of plant and equipment</t>
  </si>
  <si>
    <t>Cash and bank balances  (net of deposits pledged)</t>
  </si>
  <si>
    <t>Effect of exchange rate difference on cash and cash equivalents</t>
  </si>
  <si>
    <t>Interest paid</t>
  </si>
  <si>
    <t>WONG ENGINEERING CORPORATION BERHAD</t>
  </si>
  <si>
    <t xml:space="preserve">  statement</t>
  </si>
  <si>
    <t>- Proceeds from disposal of property, plant and equipment</t>
  </si>
  <si>
    <t>- Others</t>
  </si>
  <si>
    <t>Net Tangible Assets per share (RM)</t>
  </si>
  <si>
    <t>NOTE</t>
  </si>
  <si>
    <t>At 1 November 2003</t>
  </si>
  <si>
    <t xml:space="preserve"> of financial statements of foreign entities</t>
  </si>
  <si>
    <t>The notes set out on pages 5 to 11 form an integral part of, and , should be read in conjunction with, this interim financial report.</t>
  </si>
  <si>
    <t>Net increase in cash and cash equivalents</t>
  </si>
  <si>
    <t>Deferred tax liabilities</t>
  </si>
  <si>
    <t>- Dividend paid</t>
  </si>
  <si>
    <t xml:space="preserve"> </t>
  </si>
  <si>
    <t>At 1 November 2004</t>
  </si>
  <si>
    <t>Tax refunded</t>
  </si>
  <si>
    <t>Short term deposit placed</t>
  </si>
  <si>
    <t>Fixed deposit with licensed bank</t>
  </si>
  <si>
    <t>CONDENSED CONSOLIDATED INCOME STATEMENT FOR THE FINANCIAL QUARTER  ENDED</t>
  </si>
  <si>
    <t>CUMULATIVE</t>
  </si>
  <si>
    <t xml:space="preserve">Net loss not recognised in the income </t>
  </si>
  <si>
    <t>Net cash used in financing activities</t>
  </si>
  <si>
    <t>-</t>
  </si>
  <si>
    <t>Operating loss</t>
  </si>
  <si>
    <t>Loss before tax</t>
  </si>
  <si>
    <t>Loss after tax</t>
  </si>
  <si>
    <t>Net loss for the period</t>
  </si>
  <si>
    <t>Basic loss per ordinary share (sen) - Note 26</t>
  </si>
  <si>
    <t>Diluted loss per ordinary share (sen) - Note 26</t>
  </si>
  <si>
    <t>Net gain / (loss) not recognised in the income</t>
  </si>
  <si>
    <t>Cash and cash equivalents at beginning of period</t>
  </si>
  <si>
    <t>Cash and cash equivalents at end of period</t>
  </si>
  <si>
    <t xml:space="preserve">                       -</t>
  </si>
  <si>
    <t>31 JULY  2005</t>
  </si>
  <si>
    <t>CONDENSED CONSOLIDATED BALANCE SHEET AS AT 31 JULY  2005</t>
  </si>
  <si>
    <t>FOR THE NINE MONTHS ENDED 31 JULY 2005</t>
  </si>
  <si>
    <t>9 months ended 31 July  2005</t>
  </si>
  <si>
    <t>At 31 July  2005</t>
  </si>
  <si>
    <t>9 months ended 31 July  2004</t>
  </si>
  <si>
    <t>At 31 July  2004</t>
  </si>
  <si>
    <t>FOR THE NINE  MONTHS ENDED 31 JULY  2005</t>
  </si>
  <si>
    <t>- Share repurchased</t>
  </si>
  <si>
    <t>Dividend paid</t>
  </si>
  <si>
    <t>-Purchase of additional investment from minority interest</t>
  </si>
  <si>
    <t xml:space="preserve">- Issuance of shares </t>
  </si>
  <si>
    <t>- ESOS</t>
  </si>
  <si>
    <t>Treasury</t>
  </si>
  <si>
    <t>Purchase of treasury shares</t>
  </si>
  <si>
    <t>- Interest received</t>
  </si>
  <si>
    <t>The above cash and cash equivalents are stated net of pledged deposits of RM32,000 (2004: RM32,000)</t>
  </si>
  <si>
    <t xml:space="preserve">               -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</si>
</sst>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(* #,##0_);_(* \(#,##0\);_(* &quot;-&quot;??_);_(@_)"/>
    <numFmt numFmtId="171" formatCode="0_);\(0\)"/>
    <numFmt numFmtId="172" formatCode="_-* #,##0.00_-;&quot;\&quot;&quot;\&quot;&quot;\&quot;&quot;\&quot;\-* #,##0.00_-;_-* &quot;-&quot;??_-;_-@_-"/>
    <numFmt numFmtId="173" formatCode="&quot;\&quot;#,##0;&quot;\&quot;&quot;\&quot;&quot;\&quot;&quot;\&quot;&quot;\&quot;&quot;\&quot;&quot;\&quot;&quot;\&quot;\-#,##0"/>
    <numFmt numFmtId="174" formatCode="&quot;\&quot;#,##0;[Red]&quot;\&quot;&quot;\&quot;&quot;\&quot;&quot;\&quot;&quot;\&quot;&quot;\&quot;&quot;\&quot;&quot;\&quot;\-#,##0"/>
    <numFmt numFmtId="175" formatCode="&quot;\&quot;#,##0.00;&quot;\&quot;&quot;\&quot;&quot;\&quot;&quot;\&quot;&quot;\&quot;&quot;\&quot;&quot;\&quot;&quot;\&quot;\-#,##0.00"/>
    <numFmt numFmtId="176" formatCode="&quot;\&quot;#,##0.00;[Red]&quot;\&quot;&quot;\&quot;&quot;\&quot;&quot;\&quot;&quot;\&quot;&quot;\&quot;&quot;\&quot;&quot;\&quot;\-#,##0.00"/>
    <numFmt numFmtId="177" formatCode="_(* #,##0.0_);_(* \(#,##0.0\);_(* &quot;-&quot;??_);_(@_)"/>
    <numFmt numFmtId="178" formatCode="General_)"/>
    <numFmt numFmtId="179" formatCode="_(* #,##0.0_);_(* \(#,##0.0\);_(* &quot;-&quot;?_);_(@_)"/>
    <numFmt numFmtId="180" formatCode="#,##0.0000"/>
    <numFmt numFmtId="181" formatCode="_(* #,##0.000_);_(* \(#,##0.000\);_(* &quot;-&quot;??_);_(@_)"/>
    <numFmt numFmtId="182" formatCode="_(* #,##0.0000_);_(* \(#,##0.000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0"/>
    </font>
    <font>
      <b/>
      <sz val="10"/>
      <name val="Geneva"/>
      <family val="0"/>
    </font>
    <font>
      <sz val="12"/>
      <name val="p?/8v?"/>
      <family val="0"/>
    </font>
    <font>
      <sz val="10"/>
      <name val="MS Sans Serif"/>
      <family val="0"/>
    </font>
    <font>
      <sz val="42"/>
      <name val="Times New Roman"/>
      <family val="0"/>
    </font>
    <font>
      <sz val="20"/>
      <name val="Letter Gothic (W1)"/>
      <family val="0"/>
    </font>
    <font>
      <sz val="10"/>
      <name val="Courier New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5" fontId="8" fillId="0" borderId="0">
      <alignment/>
      <protection/>
    </xf>
    <xf numFmtId="38" fontId="11" fillId="2" borderId="0" applyNumberFormat="0" applyBorder="0" applyAlignment="0" applyProtection="0"/>
    <xf numFmtId="10" fontId="11" fillId="2" borderId="1" applyNumberFormat="0" applyBorder="0" applyAlignment="0" applyProtection="0"/>
    <xf numFmtId="0" fontId="7" fillId="0" borderId="0">
      <alignment/>
      <protection/>
    </xf>
    <xf numFmtId="172" fontId="7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  <xf numFmtId="170" fontId="0" fillId="0" borderId="0" xfId="15" applyNumberFormat="1" applyFont="1" applyBorder="1" applyAlignment="1">
      <alignment/>
    </xf>
    <xf numFmtId="170" fontId="0" fillId="0" borderId="6" xfId="15" applyNumberFormat="1" applyFont="1" applyBorder="1" applyAlignment="1">
      <alignment/>
    </xf>
    <xf numFmtId="170" fontId="0" fillId="0" borderId="7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170" fontId="0" fillId="0" borderId="0" xfId="15" applyNumberFormat="1" applyFont="1" applyBorder="1" applyAlignment="1">
      <alignment horizontal="center"/>
    </xf>
    <xf numFmtId="170" fontId="0" fillId="0" borderId="12" xfId="15" applyNumberFormat="1" applyFont="1" applyBorder="1" applyAlignment="1">
      <alignment/>
    </xf>
    <xf numFmtId="170" fontId="0" fillId="0" borderId="13" xfId="15" applyNumberFormat="1" applyFont="1" applyBorder="1" applyAlignment="1">
      <alignment/>
    </xf>
    <xf numFmtId="170" fontId="0" fillId="0" borderId="1" xfId="15" applyNumberFormat="1" applyFont="1" applyBorder="1" applyAlignment="1">
      <alignment/>
    </xf>
    <xf numFmtId="170" fontId="0" fillId="0" borderId="14" xfId="15" applyNumberFormat="1" applyFont="1" applyBorder="1" applyAlignment="1">
      <alignment/>
    </xf>
    <xf numFmtId="0" fontId="0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170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2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170" fontId="0" fillId="0" borderId="15" xfId="15" applyNumberFormat="1" applyFont="1" applyFill="1" applyBorder="1" applyAlignment="1">
      <alignment/>
    </xf>
    <xf numFmtId="170" fontId="0" fillId="0" borderId="0" xfId="15" applyNumberFormat="1" applyFont="1" applyFill="1" applyBorder="1" applyAlignment="1">
      <alignment/>
    </xf>
    <xf numFmtId="170" fontId="0" fillId="0" borderId="6" xfId="15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0" fontId="0" fillId="0" borderId="7" xfId="15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15" fontId="1" fillId="0" borderId="0" xfId="0" applyNumberFormat="1" applyFont="1" applyFill="1" applyAlignment="1">
      <alignment horizontal="center"/>
    </xf>
    <xf numFmtId="170" fontId="0" fillId="0" borderId="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3" fontId="0" fillId="0" borderId="15" xfId="15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170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43" fontId="13" fillId="0" borderId="0" xfId="15" applyNumberFormat="1" applyFont="1" applyFill="1" applyBorder="1" applyAlignment="1">
      <alignment/>
    </xf>
    <xf numFmtId="43" fontId="13" fillId="0" borderId="0" xfId="15" applyNumberFormat="1" applyFont="1" applyBorder="1" applyAlignment="1">
      <alignment/>
    </xf>
    <xf numFmtId="0" fontId="1" fillId="0" borderId="2" xfId="0" applyFont="1" applyBorder="1" applyAlignment="1" quotePrefix="1">
      <alignment horizontal="right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Font="1" applyBorder="1" applyAlignment="1">
      <alignment horizontal="center"/>
    </xf>
    <xf numFmtId="170" fontId="0" fillId="0" borderId="14" xfId="15" applyNumberFormat="1" applyFont="1" applyFill="1" applyBorder="1" applyAlignment="1">
      <alignment/>
    </xf>
    <xf numFmtId="170" fontId="0" fillId="0" borderId="12" xfId="15" applyNumberFormat="1" applyFont="1" applyFill="1" applyBorder="1" applyAlignment="1">
      <alignment/>
    </xf>
    <xf numFmtId="170" fontId="1" fillId="0" borderId="0" xfId="15" applyNumberFormat="1" applyFont="1" applyBorder="1" applyAlignment="1" quotePrefix="1">
      <alignment horizontal="center"/>
    </xf>
    <xf numFmtId="170" fontId="0" fillId="0" borderId="13" xfId="15" applyNumberFormat="1" applyFont="1" applyFill="1" applyBorder="1" applyAlignment="1">
      <alignment/>
    </xf>
    <xf numFmtId="170" fontId="0" fillId="0" borderId="0" xfId="15" applyNumberFormat="1" applyFont="1" applyFill="1" applyBorder="1" applyAlignment="1" quotePrefix="1">
      <alignment horizontal="left"/>
    </xf>
    <xf numFmtId="170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7" xfId="0" applyNumberFormat="1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170" fontId="0" fillId="0" borderId="16" xfId="15" applyNumberFormat="1" applyFont="1" applyBorder="1" applyAlignment="1">
      <alignment/>
    </xf>
    <xf numFmtId="170" fontId="0" fillId="0" borderId="17" xfId="15" applyNumberFormat="1" applyFont="1" applyBorder="1" applyAlignment="1">
      <alignment/>
    </xf>
    <xf numFmtId="170" fontId="0" fillId="0" borderId="18" xfId="15" applyNumberFormat="1" applyFont="1" applyBorder="1" applyAlignment="1">
      <alignment/>
    </xf>
    <xf numFmtId="170" fontId="0" fillId="0" borderId="19" xfId="15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 quotePrefix="1">
      <alignment horizontal="left"/>
    </xf>
    <xf numFmtId="170" fontId="1" fillId="0" borderId="0" xfId="15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 vertical="justify"/>
    </xf>
    <xf numFmtId="170" fontId="0" fillId="0" borderId="0" xfId="15" applyNumberFormat="1" applyFont="1" applyBorder="1" applyAlignment="1" quotePrefix="1">
      <alignment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20" xfId="15" applyNumberFormat="1" applyFont="1" applyBorder="1" applyAlignment="1">
      <alignment/>
    </xf>
    <xf numFmtId="170" fontId="0" fillId="0" borderId="21" xfId="15" applyNumberFormat="1" applyFont="1" applyBorder="1" applyAlignment="1">
      <alignment/>
    </xf>
    <xf numFmtId="170" fontId="0" fillId="0" borderId="22" xfId="15" applyNumberFormat="1" applyFont="1" applyBorder="1" applyAlignment="1">
      <alignment/>
    </xf>
    <xf numFmtId="0" fontId="0" fillId="0" borderId="0" xfId="0" applyNumberFormat="1" applyFont="1" applyBorder="1" applyAlignment="1">
      <alignment wrapText="1"/>
    </xf>
    <xf numFmtId="170" fontId="0" fillId="0" borderId="17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170" fontId="1" fillId="0" borderId="0" xfId="0" applyNumberFormat="1" applyFont="1" applyBorder="1" applyAlignment="1" quotePrefix="1">
      <alignment horizontal="center"/>
    </xf>
    <xf numFmtId="170" fontId="1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0" fontId="0" fillId="0" borderId="6" xfId="0" applyNumberFormat="1" applyFont="1" applyBorder="1" applyAlignment="1">
      <alignment/>
    </xf>
    <xf numFmtId="170" fontId="0" fillId="0" borderId="8" xfId="0" applyNumberFormat="1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3" xfId="0" applyNumberFormat="1" applyFont="1" applyFill="1" applyBorder="1" applyAlignment="1">
      <alignment/>
    </xf>
    <xf numFmtId="170" fontId="1" fillId="0" borderId="0" xfId="0" applyNumberFormat="1" applyFont="1" applyFill="1" applyBorder="1" applyAlignment="1" quotePrefix="1">
      <alignment horizontal="center"/>
    </xf>
    <xf numFmtId="170" fontId="0" fillId="0" borderId="8" xfId="0" applyNumberFormat="1" applyFont="1" applyFill="1" applyBorder="1" applyAlignment="1">
      <alignment/>
    </xf>
    <xf numFmtId="0" fontId="5" fillId="0" borderId="2" xfId="0" applyFont="1" applyBorder="1" applyAlignment="1">
      <alignment horizontal="center"/>
    </xf>
    <xf numFmtId="15" fontId="1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170" fontId="0" fillId="0" borderId="20" xfId="15" applyNumberFormat="1" applyFont="1" applyFill="1" applyBorder="1" applyAlignment="1">
      <alignment/>
    </xf>
    <xf numFmtId="170" fontId="0" fillId="0" borderId="22" xfId="15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170" fontId="0" fillId="0" borderId="7" xfId="0" applyNumberFormat="1" applyFont="1" applyFill="1" applyBorder="1" applyAlignment="1">
      <alignment/>
    </xf>
    <xf numFmtId="170" fontId="0" fillId="0" borderId="21" xfId="15" applyNumberFormat="1" applyFont="1" applyFill="1" applyBorder="1" applyAlignment="1">
      <alignment/>
    </xf>
    <xf numFmtId="170" fontId="0" fillId="0" borderId="19" xfId="15" applyNumberFormat="1" applyFont="1" applyFill="1" applyBorder="1" applyAlignment="1">
      <alignment/>
    </xf>
    <xf numFmtId="170" fontId="0" fillId="0" borderId="17" xfId="15" applyNumberFormat="1" applyFont="1" applyFill="1" applyBorder="1" applyAlignment="1">
      <alignment/>
    </xf>
    <xf numFmtId="170" fontId="0" fillId="0" borderId="16" xfId="15" applyNumberFormat="1" applyFont="1" applyFill="1" applyBorder="1" applyAlignment="1">
      <alignment/>
    </xf>
    <xf numFmtId="170" fontId="0" fillId="0" borderId="18" xfId="15" applyNumberFormat="1" applyFont="1" applyFill="1" applyBorder="1" applyAlignment="1">
      <alignment/>
    </xf>
    <xf numFmtId="41" fontId="0" fillId="0" borderId="0" xfId="15" applyNumberFormat="1" applyFont="1" applyBorder="1" applyAlignment="1">
      <alignment/>
    </xf>
    <xf numFmtId="170" fontId="0" fillId="0" borderId="12" xfId="15" applyNumberFormat="1" applyFont="1" applyFill="1" applyBorder="1" applyAlignment="1">
      <alignment horizontal="center"/>
    </xf>
    <xf numFmtId="43" fontId="0" fillId="0" borderId="15" xfId="15" applyNumberFormat="1" applyFont="1" applyFill="1" applyBorder="1" applyAlignment="1">
      <alignment horizontal="centerContinuous"/>
    </xf>
    <xf numFmtId="43" fontId="0" fillId="0" borderId="15" xfId="15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2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5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3" fontId="0" fillId="0" borderId="15" xfId="15" applyFont="1" applyFill="1" applyBorder="1" applyAlignment="1">
      <alignment horizontal="center"/>
    </xf>
  </cellXfs>
  <cellStyles count="18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urrency" xfId="17"/>
    <cellStyle name="Currency [0]" xfId="18"/>
    <cellStyle name="Date" xfId="19"/>
    <cellStyle name="Grey" xfId="20"/>
    <cellStyle name="Input [yellow]" xfId="21"/>
    <cellStyle name="New Times Roman" xfId="22"/>
    <cellStyle name="Normal - Style1" xfId="23"/>
    <cellStyle name="Œ…‹æØ‚è [0.00]_laroux" xfId="24"/>
    <cellStyle name="Œ…‹æØ‚è_laroux" xfId="25"/>
    <cellStyle name="Percent" xfId="26"/>
    <cellStyle name="Percent [2]" xfId="27"/>
    <cellStyle name="Tab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762000</xdr:colOff>
      <xdr:row>1</xdr:row>
      <xdr:rowOff>152400</xdr:rowOff>
    </xdr:from>
    <xdr:to>
      <xdr:col>3</xdr:col>
      <xdr:colOff>1514475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23850"/>
          <a:ext cx="752475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2</xdr:row>
      <xdr:rowOff>142875</xdr:rowOff>
    </xdr:from>
    <xdr:to>
      <xdr:col>2</xdr:col>
      <xdr:colOff>1104900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85775"/>
          <a:ext cx="6572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19050</xdr:rowOff>
    </xdr:from>
    <xdr:to>
      <xdr:col>1</xdr:col>
      <xdr:colOff>1381125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61950"/>
          <a:ext cx="6000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66675</xdr:colOff>
      <xdr:row>13</xdr:row>
      <xdr:rowOff>104775</xdr:rowOff>
    </xdr:from>
    <xdr:to>
      <xdr:col>5</xdr:col>
      <xdr:colOff>723900</xdr:colOff>
      <xdr:row>13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3467100" y="23336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</xdr:colOff>
      <xdr:row>13</xdr:row>
      <xdr:rowOff>104775</xdr:rowOff>
    </xdr:from>
    <xdr:to>
      <xdr:col>9</xdr:col>
      <xdr:colOff>685800</xdr:colOff>
      <xdr:row>13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181600" y="23336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85725</xdr:rowOff>
    </xdr:from>
    <xdr:to>
      <xdr:col>4</xdr:col>
      <xdr:colOff>285750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85725"/>
          <a:ext cx="571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1380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1380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75" zoomScaleNormal="75" workbookViewId="0" topLeftCell="A5">
      <selection activeCell="I26" sqref="I26"/>
    </sheetView>
  </sheetViews>
  <sheetFormatPr defaultColWidth="9.33203125" defaultRowHeight="13.5" customHeight="1"/>
  <cols>
    <col min="1" max="1" width="3.83203125" style="31" customWidth="1"/>
    <col min="2" max="2" width="3.83203125" style="5" customWidth="1"/>
    <col min="3" max="3" width="1.83203125" style="5" customWidth="1"/>
    <col min="4" max="4" width="50.83203125" style="5" customWidth="1"/>
    <col min="5" max="5" width="17.5" style="51" customWidth="1"/>
    <col min="6" max="6" width="1.5" style="5" customWidth="1"/>
    <col min="7" max="7" width="17" style="75" customWidth="1"/>
    <col min="8" max="8" width="2.16015625" style="8" customWidth="1"/>
    <col min="9" max="9" width="16.5" style="51" customWidth="1"/>
    <col min="10" max="10" width="2.16015625" style="8" customWidth="1"/>
    <col min="11" max="11" width="16.83203125" style="75" customWidth="1"/>
    <col min="12" max="12" width="2.83203125" style="8" customWidth="1"/>
    <col min="13" max="13" width="1.5" style="5" customWidth="1"/>
    <col min="14" max="14" width="1.83203125" style="5" customWidth="1"/>
    <col min="15" max="16384" width="9.33203125" style="5" customWidth="1"/>
  </cols>
  <sheetData>
    <row r="1" spans="1:14" ht="13.5" customHeight="1">
      <c r="A1" s="29"/>
      <c r="B1" s="3"/>
      <c r="C1" s="3"/>
      <c r="D1" s="3"/>
      <c r="E1" s="48"/>
      <c r="F1" s="3"/>
      <c r="G1" s="99"/>
      <c r="H1" s="3"/>
      <c r="I1" s="48"/>
      <c r="J1" s="3"/>
      <c r="K1" s="99"/>
      <c r="L1" s="3"/>
      <c r="M1" s="3"/>
      <c r="N1" s="4"/>
    </row>
    <row r="2" spans="1:14" ht="13.5" customHeight="1">
      <c r="A2" s="16"/>
      <c r="B2" s="8"/>
      <c r="C2" s="8"/>
      <c r="D2" s="8"/>
      <c r="E2" s="47"/>
      <c r="F2" s="8"/>
      <c r="G2" s="100"/>
      <c r="I2" s="47"/>
      <c r="K2" s="100"/>
      <c r="M2" s="8"/>
      <c r="N2" s="9"/>
    </row>
    <row r="3" spans="1:14" ht="13.5" customHeight="1">
      <c r="A3" s="16"/>
      <c r="B3" s="8"/>
      <c r="C3" s="8"/>
      <c r="D3" s="8"/>
      <c r="E3" s="47"/>
      <c r="F3" s="8"/>
      <c r="G3" s="100"/>
      <c r="I3" s="47"/>
      <c r="K3" s="100"/>
      <c r="M3" s="8"/>
      <c r="N3" s="9"/>
    </row>
    <row r="4" spans="1:14" s="39" customFormat="1" ht="13.5" customHeight="1">
      <c r="A4" s="156" t="s">
        <v>15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/>
    </row>
    <row r="5" spans="1:14" ht="13.5" customHeight="1">
      <c r="A5" s="159" t="s">
        <v>16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1"/>
    </row>
    <row r="6" spans="1:14" ht="13.5" customHeight="1">
      <c r="A6" s="159" t="s">
        <v>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</row>
    <row r="7" spans="1:14" ht="13.5" customHeight="1">
      <c r="A7" s="164" t="s">
        <v>14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</row>
    <row r="8" spans="1:14" ht="13.5" customHeight="1">
      <c r="A8" s="13"/>
      <c r="B8" s="11"/>
      <c r="C8" s="11"/>
      <c r="D8" s="11"/>
      <c r="E8" s="49"/>
      <c r="F8" s="11"/>
      <c r="G8" s="97"/>
      <c r="H8" s="11"/>
      <c r="I8" s="49"/>
      <c r="J8" s="11"/>
      <c r="K8" s="97"/>
      <c r="L8" s="11"/>
      <c r="M8" s="11"/>
      <c r="N8" s="12"/>
    </row>
    <row r="9" spans="1:14" ht="13.5" customHeight="1">
      <c r="A9" s="13"/>
      <c r="B9" s="11"/>
      <c r="C9" s="11"/>
      <c r="D9" s="11"/>
      <c r="E9" s="49"/>
      <c r="F9" s="11"/>
      <c r="G9" s="97"/>
      <c r="H9" s="11"/>
      <c r="I9" s="49"/>
      <c r="J9" s="11"/>
      <c r="K9" s="97"/>
      <c r="L9" s="11"/>
      <c r="M9" s="11"/>
      <c r="N9" s="12"/>
    </row>
    <row r="10" spans="1:14" ht="13.5" customHeight="1">
      <c r="A10" s="164" t="s">
        <v>89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1"/>
    </row>
    <row r="11" spans="1:14" ht="13.5" customHeight="1">
      <c r="A11" s="159" t="s">
        <v>104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1"/>
    </row>
    <row r="12" spans="1:14" ht="13.5" customHeight="1">
      <c r="A12" s="153" t="s">
        <v>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</row>
    <row r="13" spans="1:14" ht="13.5" customHeight="1">
      <c r="A13" s="43"/>
      <c r="B13" s="44"/>
      <c r="C13" s="44"/>
      <c r="D13" s="44"/>
      <c r="E13" s="50"/>
      <c r="F13" s="44"/>
      <c r="G13" s="98"/>
      <c r="H13" s="44"/>
      <c r="I13" s="50"/>
      <c r="J13" s="44"/>
      <c r="K13" s="98"/>
      <c r="L13" s="44"/>
      <c r="M13" s="44"/>
      <c r="N13" s="45"/>
    </row>
    <row r="14" spans="1:14" ht="13.5" customHeight="1">
      <c r="A14" s="1"/>
      <c r="B14" s="15"/>
      <c r="C14" s="11"/>
      <c r="D14" s="11"/>
      <c r="E14" s="49"/>
      <c r="F14" s="11"/>
      <c r="G14" s="97"/>
      <c r="H14" s="11"/>
      <c r="I14" s="49"/>
      <c r="J14" s="11"/>
      <c r="K14" s="97"/>
      <c r="L14" s="11"/>
      <c r="M14" s="11"/>
      <c r="N14" s="12"/>
    </row>
    <row r="15" spans="1:14" ht="13.5" customHeight="1">
      <c r="A15" s="1"/>
      <c r="B15" s="15"/>
      <c r="C15" s="11"/>
      <c r="D15" s="11"/>
      <c r="E15" s="49"/>
      <c r="F15" s="11"/>
      <c r="G15" s="97"/>
      <c r="H15" s="11"/>
      <c r="L15" s="41"/>
      <c r="M15" s="41"/>
      <c r="N15" s="12"/>
    </row>
    <row r="16" spans="1:14" ht="13.5" customHeight="1">
      <c r="A16" s="16"/>
      <c r="B16" s="8"/>
      <c r="C16" s="8"/>
      <c r="D16" s="8"/>
      <c r="I16" s="151" t="s">
        <v>90</v>
      </c>
      <c r="J16" s="152"/>
      <c r="K16" s="152"/>
      <c r="L16" s="11"/>
      <c r="N16" s="9"/>
    </row>
    <row r="17" spans="1:14" ht="13.5" customHeight="1">
      <c r="A17" s="16"/>
      <c r="B17" s="8"/>
      <c r="C17" s="8"/>
      <c r="D17" s="8"/>
      <c r="E17" s="62" t="s">
        <v>11</v>
      </c>
      <c r="F17" s="41"/>
      <c r="G17" s="52" t="s">
        <v>20</v>
      </c>
      <c r="H17" s="17"/>
      <c r="I17" s="52" t="s">
        <v>11</v>
      </c>
      <c r="J17" s="17"/>
      <c r="K17" s="52" t="s">
        <v>20</v>
      </c>
      <c r="L17" s="17"/>
      <c r="N17" s="9"/>
    </row>
    <row r="18" spans="1:14" s="20" customFormat="1" ht="13.5" customHeight="1">
      <c r="A18" s="1"/>
      <c r="B18" s="18"/>
      <c r="C18" s="18"/>
      <c r="D18" s="18"/>
      <c r="E18" s="49" t="s">
        <v>12</v>
      </c>
      <c r="F18" s="11"/>
      <c r="G18" s="52" t="s">
        <v>12</v>
      </c>
      <c r="H18" s="17"/>
      <c r="I18" s="52" t="s">
        <v>18</v>
      </c>
      <c r="J18" s="11"/>
      <c r="K18" s="52" t="s">
        <v>12</v>
      </c>
      <c r="L18" s="11"/>
      <c r="M18" s="5"/>
      <c r="N18" s="19"/>
    </row>
    <row r="19" spans="1:14" ht="13.5" customHeight="1">
      <c r="A19" s="16"/>
      <c r="B19" s="8"/>
      <c r="C19" s="8"/>
      <c r="D19" s="8"/>
      <c r="E19" s="49" t="s">
        <v>13</v>
      </c>
      <c r="F19" s="11"/>
      <c r="G19" s="49" t="s">
        <v>13</v>
      </c>
      <c r="H19" s="11"/>
      <c r="I19" s="49" t="s">
        <v>27</v>
      </c>
      <c r="J19" s="17"/>
      <c r="K19" s="49" t="s">
        <v>27</v>
      </c>
      <c r="L19" s="21"/>
      <c r="N19" s="9"/>
    </row>
    <row r="20" spans="1:14" ht="13.5" customHeight="1">
      <c r="A20" s="16"/>
      <c r="B20" s="8"/>
      <c r="C20" s="8"/>
      <c r="D20" s="8"/>
      <c r="E20" s="53">
        <v>38564</v>
      </c>
      <c r="F20" s="21"/>
      <c r="G20" s="53">
        <v>38199</v>
      </c>
      <c r="H20" s="21"/>
      <c r="I20" s="63">
        <f>+E20</f>
        <v>38564</v>
      </c>
      <c r="J20" s="17"/>
      <c r="K20" s="53">
        <f>+G20</f>
        <v>38199</v>
      </c>
      <c r="L20" s="21"/>
      <c r="N20" s="9"/>
    </row>
    <row r="21" spans="1:14" ht="13.5" customHeight="1">
      <c r="A21" s="16"/>
      <c r="B21" s="8"/>
      <c r="C21" s="8"/>
      <c r="D21" s="8"/>
      <c r="E21" s="49" t="s">
        <v>1</v>
      </c>
      <c r="F21" s="11"/>
      <c r="G21" s="49" t="s">
        <v>1</v>
      </c>
      <c r="H21" s="11"/>
      <c r="I21" s="49" t="s">
        <v>1</v>
      </c>
      <c r="J21" s="17"/>
      <c r="K21" s="52" t="s">
        <v>1</v>
      </c>
      <c r="L21" s="11"/>
      <c r="N21" s="9"/>
    </row>
    <row r="22" spans="1:14" ht="13.5" customHeight="1">
      <c r="A22" s="16"/>
      <c r="B22" s="8"/>
      <c r="C22" s="8"/>
      <c r="D22" s="8"/>
      <c r="E22" s="49"/>
      <c r="F22" s="11"/>
      <c r="G22" s="49"/>
      <c r="H22" s="11"/>
      <c r="I22" s="49"/>
      <c r="J22" s="17"/>
      <c r="K22" s="52"/>
      <c r="L22" s="11"/>
      <c r="N22" s="9"/>
    </row>
    <row r="23" spans="1:14" ht="13.5" customHeight="1">
      <c r="A23" s="16"/>
      <c r="B23" s="8"/>
      <c r="C23" s="8"/>
      <c r="D23" s="8"/>
      <c r="E23" s="49"/>
      <c r="F23" s="11"/>
      <c r="G23" s="49"/>
      <c r="H23" s="11"/>
      <c r="J23" s="17"/>
      <c r="K23" s="51"/>
      <c r="L23" s="11"/>
      <c r="N23" s="9"/>
    </row>
    <row r="24" spans="1:14" ht="13.5" customHeight="1">
      <c r="A24" s="16"/>
      <c r="B24" s="8"/>
      <c r="C24" s="8"/>
      <c r="D24" s="8"/>
      <c r="E24" s="49"/>
      <c r="F24" s="11"/>
      <c r="G24" s="49"/>
      <c r="H24" s="11"/>
      <c r="J24" s="17"/>
      <c r="K24" s="51"/>
      <c r="L24" s="11"/>
      <c r="N24" s="9"/>
    </row>
    <row r="25" spans="1:14" ht="13.5" customHeight="1" thickBot="1">
      <c r="A25" s="16"/>
      <c r="B25" s="22"/>
      <c r="C25" s="8" t="s">
        <v>21</v>
      </c>
      <c r="D25" s="8"/>
      <c r="E25" s="54">
        <v>5859.872490000003</v>
      </c>
      <c r="F25" s="23"/>
      <c r="G25" s="54">
        <v>7317</v>
      </c>
      <c r="H25" s="23"/>
      <c r="I25" s="54">
        <v>18454.851010000002</v>
      </c>
      <c r="J25" s="23"/>
      <c r="K25" s="54">
        <v>20849</v>
      </c>
      <c r="L25" s="23"/>
      <c r="N25" s="9"/>
    </row>
    <row r="26" spans="1:14" ht="13.5" customHeight="1" thickTop="1">
      <c r="A26" s="16"/>
      <c r="B26" s="22"/>
      <c r="C26" s="8"/>
      <c r="D26" s="8"/>
      <c r="E26" s="55"/>
      <c r="F26" s="23"/>
      <c r="G26" s="55"/>
      <c r="H26" s="23"/>
      <c r="J26" s="23"/>
      <c r="K26" s="55"/>
      <c r="L26" s="23"/>
      <c r="N26" s="9"/>
    </row>
    <row r="27" spans="1:14" ht="13.5" customHeight="1">
      <c r="A27" s="16"/>
      <c r="B27" s="22"/>
      <c r="C27" s="8" t="s">
        <v>94</v>
      </c>
      <c r="D27" s="8"/>
      <c r="E27" s="55">
        <v>-739</v>
      </c>
      <c r="F27" s="55">
        <v>0</v>
      </c>
      <c r="G27" s="55">
        <v>-1018</v>
      </c>
      <c r="H27" s="55">
        <v>0</v>
      </c>
      <c r="I27" s="55">
        <v>-1087</v>
      </c>
      <c r="J27" s="55">
        <f>J32-J29</f>
        <v>0</v>
      </c>
      <c r="K27" s="55">
        <v>-3144</v>
      </c>
      <c r="L27" s="23"/>
      <c r="N27" s="9"/>
    </row>
    <row r="28" spans="1:14" ht="13.5" customHeight="1">
      <c r="A28" s="16"/>
      <c r="B28" s="8"/>
      <c r="C28" s="8"/>
      <c r="D28" s="8"/>
      <c r="E28" s="55"/>
      <c r="F28" s="23"/>
      <c r="G28" s="55"/>
      <c r="H28" s="23"/>
      <c r="I28" s="47"/>
      <c r="J28" s="23"/>
      <c r="K28" s="55"/>
      <c r="L28" s="23"/>
      <c r="N28" s="9"/>
    </row>
    <row r="29" spans="1:14" ht="13.5" customHeight="1">
      <c r="A29" s="16"/>
      <c r="B29" s="22"/>
      <c r="C29" s="8" t="s">
        <v>42</v>
      </c>
      <c r="D29" s="8"/>
      <c r="E29" s="55">
        <v>-35</v>
      </c>
      <c r="F29" s="23"/>
      <c r="G29" s="55">
        <v>-82</v>
      </c>
      <c r="H29" s="23"/>
      <c r="I29" s="55">
        <v>-125</v>
      </c>
      <c r="J29" s="23"/>
      <c r="K29" s="55">
        <v>-145</v>
      </c>
      <c r="L29" s="23"/>
      <c r="N29" s="9"/>
    </row>
    <row r="30" spans="1:14" ht="13.5" customHeight="1">
      <c r="A30" s="16"/>
      <c r="B30" s="22"/>
      <c r="C30" s="47" t="s">
        <v>43</v>
      </c>
      <c r="D30" s="8"/>
      <c r="E30" s="55">
        <v>57</v>
      </c>
      <c r="F30" s="55"/>
      <c r="G30" s="55">
        <v>61</v>
      </c>
      <c r="H30" s="55"/>
      <c r="I30" s="55">
        <v>213</v>
      </c>
      <c r="J30" s="55"/>
      <c r="K30" s="55">
        <v>126</v>
      </c>
      <c r="L30" s="23"/>
      <c r="N30" s="9"/>
    </row>
    <row r="31" spans="1:14" ht="13.5" customHeight="1">
      <c r="A31" s="16"/>
      <c r="B31" s="8"/>
      <c r="C31" s="8"/>
      <c r="D31" s="8"/>
      <c r="E31" s="55"/>
      <c r="F31" s="23"/>
      <c r="G31" s="56"/>
      <c r="H31" s="23"/>
      <c r="I31" s="55"/>
      <c r="J31" s="23"/>
      <c r="K31" s="56"/>
      <c r="L31" s="23"/>
      <c r="N31" s="9"/>
    </row>
    <row r="32" spans="1:14" ht="13.5" customHeight="1">
      <c r="A32" s="16"/>
      <c r="B32" s="22"/>
      <c r="C32" s="8" t="s">
        <v>95</v>
      </c>
      <c r="D32" s="8"/>
      <c r="E32" s="142">
        <v>-717</v>
      </c>
      <c r="F32" s="23"/>
      <c r="G32" s="55">
        <v>-1039</v>
      </c>
      <c r="H32" s="23"/>
      <c r="I32" s="142">
        <v>-999</v>
      </c>
      <c r="J32" s="23"/>
      <c r="K32" s="55">
        <f>SUM(K27:K31)</f>
        <v>-3163</v>
      </c>
      <c r="L32" s="23"/>
      <c r="N32" s="9"/>
    </row>
    <row r="33" spans="1:14" ht="13.5" customHeight="1">
      <c r="A33" s="16"/>
      <c r="B33" s="8"/>
      <c r="C33" s="8"/>
      <c r="D33" s="8"/>
      <c r="E33" s="55"/>
      <c r="F33" s="23"/>
      <c r="G33" s="55"/>
      <c r="H33" s="23"/>
      <c r="J33" s="23"/>
      <c r="K33" s="55"/>
      <c r="L33" s="23"/>
      <c r="N33" s="9"/>
    </row>
    <row r="34" spans="1:14" s="51" customFormat="1" ht="13.5" customHeight="1">
      <c r="A34" s="65"/>
      <c r="B34" s="68"/>
      <c r="C34" s="47" t="s">
        <v>28</v>
      </c>
      <c r="D34" s="47"/>
      <c r="E34" s="55">
        <v>-6.031000000000001</v>
      </c>
      <c r="F34" s="57"/>
      <c r="G34" s="55">
        <v>0</v>
      </c>
      <c r="H34" s="57"/>
      <c r="I34" s="55">
        <v>-20.131</v>
      </c>
      <c r="J34" s="55"/>
      <c r="K34" s="55">
        <v>0</v>
      </c>
      <c r="L34" s="55"/>
      <c r="N34" s="61"/>
    </row>
    <row r="35" spans="1:14" ht="13.5" customHeight="1">
      <c r="A35" s="16"/>
      <c r="B35" s="8"/>
      <c r="C35" s="8"/>
      <c r="D35" s="8"/>
      <c r="E35" s="55"/>
      <c r="F35" s="23"/>
      <c r="G35" s="56"/>
      <c r="H35" s="23"/>
      <c r="I35" s="47"/>
      <c r="J35" s="23"/>
      <c r="K35" s="56"/>
      <c r="L35" s="23"/>
      <c r="N35" s="9"/>
    </row>
    <row r="36" spans="1:14" ht="13.5" customHeight="1">
      <c r="A36" s="16"/>
      <c r="B36" s="22"/>
      <c r="C36" s="14" t="s">
        <v>96</v>
      </c>
      <c r="D36" s="8"/>
      <c r="E36" s="142">
        <v>-723.031</v>
      </c>
      <c r="F36" s="23"/>
      <c r="G36" s="55">
        <v>-1039</v>
      </c>
      <c r="H36" s="23"/>
      <c r="I36" s="142">
        <v>-1019.131</v>
      </c>
      <c r="J36" s="23"/>
      <c r="K36" s="55">
        <f>SUM(K32:K34)</f>
        <v>-3163</v>
      </c>
      <c r="L36" s="23"/>
      <c r="N36" s="9"/>
    </row>
    <row r="37" spans="1:14" ht="13.5" customHeight="1">
      <c r="A37" s="16"/>
      <c r="B37" s="8"/>
      <c r="C37" s="8"/>
      <c r="D37" s="8"/>
      <c r="E37" s="55"/>
      <c r="F37" s="23"/>
      <c r="G37" s="55"/>
      <c r="H37" s="23"/>
      <c r="J37" s="23"/>
      <c r="K37" s="55"/>
      <c r="L37" s="23"/>
      <c r="N37" s="9"/>
    </row>
    <row r="38" spans="1:14" ht="13.5" customHeight="1">
      <c r="A38" s="16"/>
      <c r="B38" s="22"/>
      <c r="C38" s="8" t="s">
        <v>2</v>
      </c>
      <c r="D38" s="8"/>
      <c r="E38" s="55">
        <v>34</v>
      </c>
      <c r="F38" s="23"/>
      <c r="G38" s="55">
        <v>19</v>
      </c>
      <c r="H38" s="23"/>
      <c r="I38" s="55">
        <v>96</v>
      </c>
      <c r="J38" s="23"/>
      <c r="K38" s="55">
        <v>173</v>
      </c>
      <c r="L38" s="23"/>
      <c r="N38" s="9"/>
    </row>
    <row r="39" spans="1:14" ht="13.5" customHeight="1">
      <c r="A39" s="16"/>
      <c r="B39" s="8"/>
      <c r="C39" s="8"/>
      <c r="D39" s="8"/>
      <c r="E39" s="55"/>
      <c r="F39" s="23"/>
      <c r="G39" s="55"/>
      <c r="H39" s="23"/>
      <c r="J39" s="23"/>
      <c r="K39" s="55"/>
      <c r="L39" s="23"/>
      <c r="N39" s="9"/>
    </row>
    <row r="40" spans="1:14" ht="13.5" customHeight="1" thickBot="1">
      <c r="A40" s="16"/>
      <c r="B40" s="22"/>
      <c r="C40" s="8" t="s">
        <v>97</v>
      </c>
      <c r="D40" s="8"/>
      <c r="E40" s="58">
        <v>-689.031</v>
      </c>
      <c r="F40" s="23"/>
      <c r="G40" s="58">
        <v>-1020</v>
      </c>
      <c r="H40" s="23"/>
      <c r="I40" s="58">
        <v>-923.131</v>
      </c>
      <c r="J40" s="23"/>
      <c r="K40" s="58">
        <f>SUM(K36:K39)</f>
        <v>-2990</v>
      </c>
      <c r="L40" s="23"/>
      <c r="N40" s="9"/>
    </row>
    <row r="41" spans="1:14" ht="13.5" customHeight="1" thickTop="1">
      <c r="A41" s="16"/>
      <c r="B41" s="22"/>
      <c r="C41" s="47"/>
      <c r="D41" s="8"/>
      <c r="E41" s="55"/>
      <c r="F41" s="23"/>
      <c r="G41" s="55"/>
      <c r="H41" s="23"/>
      <c r="I41" s="55"/>
      <c r="J41" s="23"/>
      <c r="K41" s="55"/>
      <c r="L41" s="23"/>
      <c r="N41" s="9"/>
    </row>
    <row r="42" spans="1:14" ht="13.5" customHeight="1">
      <c r="A42" s="16"/>
      <c r="B42" s="22"/>
      <c r="C42" s="47"/>
      <c r="D42" s="8"/>
      <c r="E42" s="55"/>
      <c r="F42" s="23"/>
      <c r="G42" s="55"/>
      <c r="H42" s="23"/>
      <c r="I42" s="55"/>
      <c r="J42" s="23"/>
      <c r="K42" s="55"/>
      <c r="L42" s="23"/>
      <c r="N42" s="9"/>
    </row>
    <row r="43" spans="1:14" ht="13.5" customHeight="1">
      <c r="A43" s="16"/>
      <c r="B43" s="22"/>
      <c r="C43" s="8"/>
      <c r="D43" s="8"/>
      <c r="E43" s="55"/>
      <c r="F43" s="23"/>
      <c r="G43" s="55"/>
      <c r="H43" s="23"/>
      <c r="J43" s="23"/>
      <c r="K43" s="55"/>
      <c r="L43" s="23"/>
      <c r="N43" s="9"/>
    </row>
    <row r="44" spans="1:14" s="51" customFormat="1" ht="13.5" customHeight="1" thickBot="1">
      <c r="A44" s="65"/>
      <c r="B44" s="67"/>
      <c r="C44" s="67" t="s">
        <v>98</v>
      </c>
      <c r="D44" s="47"/>
      <c r="E44" s="71">
        <v>-0.76</v>
      </c>
      <c r="F44" s="60"/>
      <c r="G44" s="71">
        <v>-1.11</v>
      </c>
      <c r="H44" s="47"/>
      <c r="I44" s="71">
        <v>-1.01</v>
      </c>
      <c r="J44" s="47"/>
      <c r="K44" s="71">
        <v>-3.26</v>
      </c>
      <c r="L44" s="47"/>
      <c r="N44" s="61"/>
    </row>
    <row r="45" spans="1:14" s="51" customFormat="1" ht="13.5" customHeight="1" thickTop="1">
      <c r="A45" s="65"/>
      <c r="B45" s="66"/>
      <c r="C45" s="47"/>
      <c r="D45" s="47"/>
      <c r="H45" s="47"/>
      <c r="I45" s="60"/>
      <c r="J45" s="47"/>
      <c r="L45" s="47"/>
      <c r="M45" s="60"/>
      <c r="N45" s="61"/>
    </row>
    <row r="46" spans="1:14" s="51" customFormat="1" ht="13.5" customHeight="1">
      <c r="A46" s="65"/>
      <c r="B46" s="66"/>
      <c r="C46" s="66"/>
      <c r="D46" s="47"/>
      <c r="H46" s="47"/>
      <c r="I46" s="60"/>
      <c r="J46" s="47"/>
      <c r="L46" s="47"/>
      <c r="M46" s="60"/>
      <c r="N46" s="61"/>
    </row>
    <row r="47" spans="1:14" s="51" customFormat="1" ht="13.5" customHeight="1" thickBot="1">
      <c r="A47" s="65"/>
      <c r="B47" s="67"/>
      <c r="C47" s="67" t="s">
        <v>99</v>
      </c>
      <c r="D47" s="67"/>
      <c r="E47" s="147" t="s">
        <v>103</v>
      </c>
      <c r="G47" s="148" t="s">
        <v>93</v>
      </c>
      <c r="H47" s="47"/>
      <c r="I47" s="148" t="s">
        <v>93</v>
      </c>
      <c r="J47" s="47"/>
      <c r="K47" s="181" t="s">
        <v>93</v>
      </c>
      <c r="L47" s="47"/>
      <c r="M47" s="60"/>
      <c r="N47" s="61"/>
    </row>
    <row r="48" spans="1:14" ht="13.5" customHeight="1" thickTop="1">
      <c r="A48" s="16"/>
      <c r="B48" s="66"/>
      <c r="C48" s="47"/>
      <c r="D48" s="47"/>
      <c r="I48" s="60"/>
      <c r="M48" s="26"/>
      <c r="N48" s="9"/>
    </row>
    <row r="49" spans="1:14" ht="13.5" customHeight="1">
      <c r="A49" s="16"/>
      <c r="B49" s="66"/>
      <c r="C49" s="47"/>
      <c r="D49" s="66"/>
      <c r="I49" s="60"/>
      <c r="K49" s="77"/>
      <c r="M49" s="26"/>
      <c r="N49" s="9"/>
    </row>
    <row r="50" spans="1:14" ht="13.5" customHeight="1">
      <c r="A50" s="16"/>
      <c r="B50" s="66"/>
      <c r="C50" s="47"/>
      <c r="D50" s="67"/>
      <c r="E50" s="75"/>
      <c r="F50" s="70"/>
      <c r="H50" s="69"/>
      <c r="I50" s="77"/>
      <c r="J50" s="69"/>
      <c r="K50" s="77"/>
      <c r="L50" s="69"/>
      <c r="M50" s="78"/>
      <c r="N50" s="9"/>
    </row>
    <row r="51" spans="1:14" ht="13.5" customHeight="1">
      <c r="A51" s="16"/>
      <c r="B51" s="66"/>
      <c r="C51" s="47"/>
      <c r="D51" s="67"/>
      <c r="E51" s="75"/>
      <c r="F51" s="70"/>
      <c r="H51" s="69"/>
      <c r="I51" s="77"/>
      <c r="J51" s="69"/>
      <c r="K51" s="77"/>
      <c r="L51" s="69"/>
      <c r="M51" s="78"/>
      <c r="N51" s="9"/>
    </row>
    <row r="52" spans="1:14" ht="13.5" customHeight="1">
      <c r="A52" s="16"/>
      <c r="B52" s="66"/>
      <c r="C52" s="47"/>
      <c r="D52" s="76"/>
      <c r="E52" s="75"/>
      <c r="F52" s="70"/>
      <c r="H52" s="69"/>
      <c r="I52" s="77"/>
      <c r="J52" s="69"/>
      <c r="K52" s="77"/>
      <c r="L52" s="69"/>
      <c r="M52" s="78"/>
      <c r="N52" s="9"/>
    </row>
    <row r="53" spans="1:14" ht="13.5" customHeight="1">
      <c r="A53" s="16"/>
      <c r="B53" s="66"/>
      <c r="C53" s="47"/>
      <c r="D53" s="168" t="s">
        <v>80</v>
      </c>
      <c r="E53" s="168"/>
      <c r="F53" s="168"/>
      <c r="G53" s="168"/>
      <c r="H53" s="168"/>
      <c r="I53" s="168"/>
      <c r="J53" s="168"/>
      <c r="K53" s="168"/>
      <c r="L53" s="69"/>
      <c r="M53" s="78"/>
      <c r="N53" s="9"/>
    </row>
    <row r="54" spans="1:14" ht="13.5" customHeight="1">
      <c r="A54" s="16"/>
      <c r="B54" s="66"/>
      <c r="C54" s="47"/>
      <c r="D54" s="168"/>
      <c r="E54" s="168"/>
      <c r="F54" s="168"/>
      <c r="G54" s="168"/>
      <c r="H54" s="168"/>
      <c r="I54" s="168"/>
      <c r="J54" s="168"/>
      <c r="K54" s="168"/>
      <c r="L54" s="69"/>
      <c r="M54" s="78"/>
      <c r="N54" s="9"/>
    </row>
    <row r="55" spans="1:14" ht="13.5" customHeight="1" thickBot="1">
      <c r="A55" s="30"/>
      <c r="B55" s="27"/>
      <c r="C55" s="27"/>
      <c r="D55" s="27"/>
      <c r="E55" s="59"/>
      <c r="F55" s="27"/>
      <c r="G55" s="101"/>
      <c r="H55" s="27"/>
      <c r="I55" s="59"/>
      <c r="J55" s="27"/>
      <c r="K55" s="101"/>
      <c r="L55" s="27"/>
      <c r="M55" s="27"/>
      <c r="N55" s="28"/>
    </row>
    <row r="65" spans="2:10" ht="13.5" customHeight="1">
      <c r="B65" s="165"/>
      <c r="C65" s="166"/>
      <c r="D65" s="166"/>
      <c r="E65" s="166"/>
      <c r="F65" s="166"/>
      <c r="G65" s="166"/>
      <c r="H65" s="166"/>
      <c r="I65" s="166"/>
      <c r="J65" s="166"/>
    </row>
    <row r="66" spans="2:10" ht="13.5" customHeight="1">
      <c r="B66" s="165"/>
      <c r="C66" s="167"/>
      <c r="D66" s="167"/>
      <c r="E66" s="167"/>
      <c r="F66" s="167"/>
      <c r="G66" s="167"/>
      <c r="H66" s="167"/>
      <c r="I66" s="167"/>
      <c r="J66" s="167"/>
    </row>
  </sheetData>
  <mergeCells count="12">
    <mergeCell ref="B65:J65"/>
    <mergeCell ref="B66:J66"/>
    <mergeCell ref="D53:K53"/>
    <mergeCell ref="D54:K54"/>
    <mergeCell ref="I16:K16"/>
    <mergeCell ref="A12:N12"/>
    <mergeCell ref="A4:N4"/>
    <mergeCell ref="A5:N5"/>
    <mergeCell ref="A6:N6"/>
    <mergeCell ref="A11:N11"/>
    <mergeCell ref="A10:N10"/>
    <mergeCell ref="A7:N7"/>
  </mergeCells>
  <printOptions horizontalCentered="1"/>
  <pageMargins left="0.68" right="0.68" top="0.75" bottom="0.75" header="0.5" footer="0.5"/>
  <pageSetup horizontalDpi="300" verticalDpi="300" orientation="portrait" paperSize="9" scale="70" r:id="rId2"/>
  <headerFooter alignWithMargins="0">
    <oddFooter>&amp;L&amp;D&amp;C&amp;"Times New Roman,Bold"&amp;9&amp;P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="90" zoomScaleNormal="90" workbookViewId="0" topLeftCell="A36">
      <selection activeCell="E51" sqref="E51"/>
    </sheetView>
  </sheetViews>
  <sheetFormatPr defaultColWidth="9.33203125" defaultRowHeight="13.5" customHeight="1"/>
  <cols>
    <col min="1" max="1" width="3.83203125" style="31" customWidth="1"/>
    <col min="2" max="2" width="3.83203125" style="5" customWidth="1"/>
    <col min="3" max="3" width="61" style="5" customWidth="1"/>
    <col min="4" max="4" width="8.33203125" style="20" customWidth="1"/>
    <col min="5" max="5" width="16.83203125" style="74" customWidth="1"/>
    <col min="6" max="6" width="2.5" style="8" customWidth="1"/>
    <col min="7" max="7" width="16.83203125" style="40" customWidth="1"/>
    <col min="8" max="8" width="1.83203125" style="5" customWidth="1"/>
    <col min="9" max="9" width="9.33203125" style="5" customWidth="1"/>
    <col min="10" max="10" width="12.33203125" style="23" bestFit="1" customWidth="1"/>
    <col min="11" max="13" width="9.33203125" style="8" customWidth="1"/>
    <col min="14" max="16384" width="9.33203125" style="5" customWidth="1"/>
  </cols>
  <sheetData>
    <row r="1" spans="1:8" ht="13.5" customHeight="1" thickBot="1">
      <c r="A1" s="17"/>
      <c r="B1" s="8"/>
      <c r="C1" s="8"/>
      <c r="D1" s="18"/>
      <c r="E1" s="129"/>
      <c r="G1" s="46"/>
      <c r="H1" s="8"/>
    </row>
    <row r="2" spans="1:8" ht="13.5" customHeight="1">
      <c r="A2" s="29"/>
      <c r="B2" s="3"/>
      <c r="C2" s="3"/>
      <c r="D2" s="114"/>
      <c r="E2" s="130"/>
      <c r="F2" s="3"/>
      <c r="G2" s="123"/>
      <c r="H2" s="4"/>
    </row>
    <row r="3" spans="1:8" ht="13.5" customHeight="1">
      <c r="A3" s="16"/>
      <c r="B3" s="8"/>
      <c r="C3" s="8"/>
      <c r="D3" s="18"/>
      <c r="E3" s="129"/>
      <c r="G3" s="46"/>
      <c r="H3" s="9"/>
    </row>
    <row r="4" spans="1:8" ht="18.75" customHeight="1">
      <c r="A4" s="16"/>
      <c r="B4" s="8"/>
      <c r="C4" s="8"/>
      <c r="D4" s="18"/>
      <c r="E4" s="129"/>
      <c r="G4" s="46"/>
      <c r="H4" s="9"/>
    </row>
    <row r="5" spans="1:8" ht="13.5" customHeight="1">
      <c r="A5" s="156" t="s">
        <v>17</v>
      </c>
      <c r="B5" s="157"/>
      <c r="C5" s="157"/>
      <c r="D5" s="157"/>
      <c r="E5" s="157"/>
      <c r="F5" s="157"/>
      <c r="G5" s="157"/>
      <c r="H5" s="158"/>
    </row>
    <row r="6" spans="1:8" ht="13.5" customHeight="1">
      <c r="A6" s="159" t="s">
        <v>16</v>
      </c>
      <c r="B6" s="160"/>
      <c r="C6" s="160"/>
      <c r="D6" s="160"/>
      <c r="E6" s="160"/>
      <c r="F6" s="160"/>
      <c r="G6" s="160"/>
      <c r="H6" s="161"/>
    </row>
    <row r="7" spans="1:12" ht="13.5" customHeight="1">
      <c r="A7" s="159" t="s">
        <v>0</v>
      </c>
      <c r="B7" s="162"/>
      <c r="C7" s="162"/>
      <c r="D7" s="162"/>
      <c r="E7" s="162"/>
      <c r="F7" s="162"/>
      <c r="G7" s="162"/>
      <c r="H7" s="163"/>
      <c r="I7" s="2"/>
      <c r="J7" s="90"/>
      <c r="K7" s="2"/>
      <c r="L7" s="2"/>
    </row>
    <row r="8" spans="1:12" ht="13.5" customHeight="1">
      <c r="A8" s="164" t="s">
        <v>14</v>
      </c>
      <c r="B8" s="162"/>
      <c r="C8" s="162"/>
      <c r="D8" s="162"/>
      <c r="E8" s="162"/>
      <c r="F8" s="162"/>
      <c r="G8" s="162"/>
      <c r="H8" s="163"/>
      <c r="I8" s="2"/>
      <c r="J8" s="90"/>
      <c r="K8" s="2"/>
      <c r="L8" s="2"/>
    </row>
    <row r="9" spans="1:12" ht="13.5" customHeight="1">
      <c r="A9" s="13"/>
      <c r="B9" s="2"/>
      <c r="C9" s="2"/>
      <c r="D9" s="2"/>
      <c r="E9" s="131"/>
      <c r="F9" s="2"/>
      <c r="G9" s="124"/>
      <c r="H9" s="6"/>
      <c r="I9" s="2"/>
      <c r="J9" s="90"/>
      <c r="K9" s="2"/>
      <c r="L9" s="2"/>
    </row>
    <row r="10" spans="1:8" ht="13.5" customHeight="1">
      <c r="A10" s="159" t="s">
        <v>105</v>
      </c>
      <c r="B10" s="160"/>
      <c r="C10" s="160"/>
      <c r="D10" s="160"/>
      <c r="E10" s="160"/>
      <c r="F10" s="160"/>
      <c r="G10" s="160"/>
      <c r="H10" s="161"/>
    </row>
    <row r="11" spans="1:8" ht="13.5" customHeight="1">
      <c r="A11" s="153"/>
      <c r="B11" s="154"/>
      <c r="C11" s="154"/>
      <c r="D11" s="154"/>
      <c r="E11" s="154"/>
      <c r="F11" s="154"/>
      <c r="G11" s="154"/>
      <c r="H11" s="155"/>
    </row>
    <row r="12" spans="1:8" ht="13.5" customHeight="1">
      <c r="A12" s="10"/>
      <c r="B12" s="8"/>
      <c r="C12" s="8"/>
      <c r="D12" s="18"/>
      <c r="E12" s="131" t="s">
        <v>10</v>
      </c>
      <c r="G12" s="124" t="s">
        <v>9</v>
      </c>
      <c r="H12" s="9"/>
    </row>
    <row r="13" spans="1:13" s="20" customFormat="1" ht="13.5" customHeight="1">
      <c r="A13" s="1"/>
      <c r="B13" s="18"/>
      <c r="C13" s="18"/>
      <c r="D13" s="18"/>
      <c r="E13" s="126" t="s">
        <v>3</v>
      </c>
      <c r="F13" s="11"/>
      <c r="G13" s="125" t="s">
        <v>3</v>
      </c>
      <c r="H13" s="19"/>
      <c r="J13" s="32"/>
      <c r="K13" s="18"/>
      <c r="L13" s="18"/>
      <c r="M13" s="18"/>
    </row>
    <row r="14" spans="1:8" ht="13.5" customHeight="1">
      <c r="A14" s="16"/>
      <c r="B14" s="8"/>
      <c r="C14" s="8"/>
      <c r="D14" s="18"/>
      <c r="E14" s="53">
        <v>38564</v>
      </c>
      <c r="F14" s="21"/>
      <c r="G14" s="53">
        <v>38291</v>
      </c>
      <c r="H14" s="9"/>
    </row>
    <row r="15" spans="1:8" ht="13.5" customHeight="1">
      <c r="A15" s="16"/>
      <c r="B15" s="8"/>
      <c r="C15" s="8"/>
      <c r="D15" s="18" t="s">
        <v>49</v>
      </c>
      <c r="E15" s="126" t="s">
        <v>1</v>
      </c>
      <c r="F15" s="11"/>
      <c r="G15" s="125" t="s">
        <v>1</v>
      </c>
      <c r="H15" s="9"/>
    </row>
    <row r="16" spans="1:8" ht="13.5" customHeight="1">
      <c r="A16" s="16"/>
      <c r="B16" s="8"/>
      <c r="C16" s="8"/>
      <c r="D16" s="18"/>
      <c r="E16" s="126"/>
      <c r="F16" s="11"/>
      <c r="G16" s="125"/>
      <c r="H16" s="9"/>
    </row>
    <row r="17" spans="1:8" ht="13.5" customHeight="1">
      <c r="A17" s="16"/>
      <c r="B17" s="8"/>
      <c r="C17" s="8"/>
      <c r="D17" s="18"/>
      <c r="E17" s="64"/>
      <c r="F17" s="32"/>
      <c r="G17" s="32"/>
      <c r="H17" s="9"/>
    </row>
    <row r="18" spans="1:8" ht="13.5" customHeight="1">
      <c r="A18" s="16"/>
      <c r="B18" s="8" t="s">
        <v>22</v>
      </c>
      <c r="C18" s="8"/>
      <c r="D18" s="18">
        <v>9</v>
      </c>
      <c r="E18" s="55">
        <v>55236</v>
      </c>
      <c r="F18" s="23"/>
      <c r="G18" s="23">
        <v>60271</v>
      </c>
      <c r="H18" s="9"/>
    </row>
    <row r="19" spans="1:8" ht="13.5" customHeight="1">
      <c r="A19" s="16"/>
      <c r="B19" s="8"/>
      <c r="C19" s="8"/>
      <c r="D19" s="18"/>
      <c r="E19" s="55"/>
      <c r="F19" s="23"/>
      <c r="G19" s="23"/>
      <c r="H19" s="9"/>
    </row>
    <row r="20" spans="1:8" ht="13.5" customHeight="1">
      <c r="A20" s="16"/>
      <c r="B20" s="8" t="s">
        <v>24</v>
      </c>
      <c r="C20" s="8"/>
      <c r="D20" s="18"/>
      <c r="E20" s="55">
        <v>320</v>
      </c>
      <c r="F20" s="23"/>
      <c r="G20" s="55">
        <v>458</v>
      </c>
      <c r="H20" s="9"/>
    </row>
    <row r="21" spans="1:8" ht="13.5" customHeight="1">
      <c r="A21" s="16"/>
      <c r="B21" s="8"/>
      <c r="C21" s="8"/>
      <c r="D21" s="18"/>
      <c r="E21" s="55"/>
      <c r="F21" s="23"/>
      <c r="G21" s="23"/>
      <c r="H21" s="9"/>
    </row>
    <row r="22" spans="1:8" ht="13.5" customHeight="1">
      <c r="A22" s="16"/>
      <c r="B22" s="8" t="s">
        <v>4</v>
      </c>
      <c r="C22" s="8"/>
      <c r="D22" s="18"/>
      <c r="E22" s="55"/>
      <c r="F22" s="23"/>
      <c r="G22" s="24"/>
      <c r="H22" s="9"/>
    </row>
    <row r="23" spans="1:8" ht="13.5" customHeight="1">
      <c r="A23" s="16"/>
      <c r="B23" s="8"/>
      <c r="C23" s="14" t="s">
        <v>23</v>
      </c>
      <c r="D23" s="18"/>
      <c r="E23" s="88">
        <v>3760</v>
      </c>
      <c r="F23" s="23"/>
      <c r="G23" s="33">
        <v>4085</v>
      </c>
      <c r="H23" s="9"/>
    </row>
    <row r="24" spans="1:9" ht="13.5" customHeight="1">
      <c r="A24" s="16"/>
      <c r="B24" s="8"/>
      <c r="C24" s="14" t="s">
        <v>50</v>
      </c>
      <c r="D24" s="18"/>
      <c r="E24" s="89">
        <v>4569</v>
      </c>
      <c r="F24" s="23"/>
      <c r="G24" s="33">
        <v>5011</v>
      </c>
      <c r="H24" s="9"/>
      <c r="I24" s="40"/>
    </row>
    <row r="25" spans="1:8" ht="13.5" customHeight="1">
      <c r="A25" s="16"/>
      <c r="B25" s="22"/>
      <c r="C25" s="8" t="s">
        <v>19</v>
      </c>
      <c r="D25" s="18"/>
      <c r="E25" s="89">
        <v>314</v>
      </c>
      <c r="F25" s="23"/>
      <c r="G25" s="33">
        <v>404</v>
      </c>
      <c r="H25" s="9"/>
    </row>
    <row r="26" spans="1:8" ht="13.5" customHeight="1">
      <c r="A26" s="16"/>
      <c r="B26" s="8"/>
      <c r="C26" s="8" t="s">
        <v>26</v>
      </c>
      <c r="D26" s="18"/>
      <c r="E26" s="89">
        <v>11824</v>
      </c>
      <c r="F26" s="23"/>
      <c r="G26" s="33">
        <v>11076</v>
      </c>
      <c r="H26" s="9"/>
    </row>
    <row r="27" spans="1:8" ht="13.5" customHeight="1">
      <c r="A27" s="16"/>
      <c r="B27" s="22"/>
      <c r="C27" s="8"/>
      <c r="D27" s="18"/>
      <c r="E27" s="89"/>
      <c r="F27" s="23"/>
      <c r="G27" s="34"/>
      <c r="H27" s="9"/>
    </row>
    <row r="28" spans="1:8" ht="13.5" customHeight="1">
      <c r="A28" s="16"/>
      <c r="B28" s="8"/>
      <c r="C28" s="8"/>
      <c r="D28" s="115"/>
      <c r="E28" s="35">
        <v>20467</v>
      </c>
      <c r="F28" s="23"/>
      <c r="G28" s="35">
        <f>SUM(G23:G27)</f>
        <v>20576</v>
      </c>
      <c r="H28" s="9"/>
    </row>
    <row r="29" spans="1:8" ht="13.5" customHeight="1">
      <c r="A29" s="16"/>
      <c r="B29" s="8" t="s">
        <v>5</v>
      </c>
      <c r="C29" s="8"/>
      <c r="D29" s="18"/>
      <c r="E29" s="88"/>
      <c r="F29" s="23"/>
      <c r="G29" s="36"/>
      <c r="H29" s="9"/>
    </row>
    <row r="30" spans="1:8" ht="13.5" customHeight="1">
      <c r="A30" s="16"/>
      <c r="B30" s="22"/>
      <c r="C30" s="8" t="s">
        <v>51</v>
      </c>
      <c r="D30" s="18"/>
      <c r="E30" s="89">
        <v>3040</v>
      </c>
      <c r="F30" s="23"/>
      <c r="G30" s="33">
        <v>3925</v>
      </c>
      <c r="H30" s="9"/>
    </row>
    <row r="31" spans="1:8" ht="13.5" customHeight="1">
      <c r="A31" s="16"/>
      <c r="B31" s="22"/>
      <c r="C31" s="14" t="s">
        <v>52</v>
      </c>
      <c r="D31" s="18">
        <v>21</v>
      </c>
      <c r="E31" s="89">
        <v>790</v>
      </c>
      <c r="F31" s="23"/>
      <c r="G31" s="33">
        <v>1470</v>
      </c>
      <c r="H31" s="9"/>
    </row>
    <row r="32" spans="1:8" ht="13.5" customHeight="1">
      <c r="A32" s="16"/>
      <c r="B32" s="8"/>
      <c r="C32" s="8"/>
      <c r="D32" s="18"/>
      <c r="E32" s="89"/>
      <c r="F32" s="23"/>
      <c r="G32" s="34"/>
      <c r="H32" s="9"/>
    </row>
    <row r="33" spans="1:8" ht="13.5" customHeight="1">
      <c r="A33" s="16"/>
      <c r="B33" s="8"/>
      <c r="C33" s="8"/>
      <c r="D33" s="18"/>
      <c r="E33" s="35">
        <v>3830</v>
      </c>
      <c r="F33" s="23"/>
      <c r="G33" s="35">
        <f>SUM(G29:G32)</f>
        <v>5395</v>
      </c>
      <c r="H33" s="9"/>
    </row>
    <row r="34" spans="1:8" ht="13.5" customHeight="1">
      <c r="A34" s="16"/>
      <c r="B34" s="8"/>
      <c r="C34" s="8"/>
      <c r="D34" s="18"/>
      <c r="E34" s="23"/>
      <c r="F34" s="23"/>
      <c r="G34" s="23"/>
      <c r="H34" s="9"/>
    </row>
    <row r="35" spans="1:8" ht="13.5" customHeight="1">
      <c r="A35" s="16"/>
      <c r="B35" s="8" t="s">
        <v>25</v>
      </c>
      <c r="C35" s="8"/>
      <c r="D35" s="18"/>
      <c r="E35" s="23">
        <v>16637</v>
      </c>
      <c r="F35" s="23"/>
      <c r="G35" s="23">
        <f>G28-G33</f>
        <v>15181</v>
      </c>
      <c r="H35" s="9"/>
    </row>
    <row r="36" spans="1:8" ht="13.5" customHeight="1">
      <c r="A36" s="16"/>
      <c r="B36" s="8"/>
      <c r="C36" s="8"/>
      <c r="D36" s="18"/>
      <c r="E36" s="55"/>
      <c r="F36" s="23"/>
      <c r="G36" s="23"/>
      <c r="H36" s="9"/>
    </row>
    <row r="37" spans="1:8" ht="13.5" customHeight="1" thickBot="1">
      <c r="A37" s="16"/>
      <c r="B37" s="22"/>
      <c r="C37" s="8"/>
      <c r="D37" s="18"/>
      <c r="E37" s="25">
        <v>72193</v>
      </c>
      <c r="F37" s="23"/>
      <c r="G37" s="25">
        <f>G35+SUM(G18:G21)</f>
        <v>75910</v>
      </c>
      <c r="H37" s="9"/>
    </row>
    <row r="38" spans="1:8" ht="13.5" customHeight="1" thickTop="1">
      <c r="A38" s="16"/>
      <c r="B38" s="38" t="s">
        <v>7</v>
      </c>
      <c r="C38" s="8"/>
      <c r="D38" s="18"/>
      <c r="E38" s="55"/>
      <c r="F38" s="23"/>
      <c r="G38" s="23"/>
      <c r="H38" s="9"/>
    </row>
    <row r="39" spans="1:8" ht="13.5" customHeight="1">
      <c r="A39" s="16"/>
      <c r="B39" s="8" t="s">
        <v>6</v>
      </c>
      <c r="C39" s="8"/>
      <c r="D39" s="18"/>
      <c r="E39" s="92">
        <v>45844</v>
      </c>
      <c r="F39" s="23"/>
      <c r="G39" s="23">
        <v>45844</v>
      </c>
      <c r="H39" s="9"/>
    </row>
    <row r="40" spans="1:8" ht="13.5" customHeight="1">
      <c r="A40" s="16"/>
      <c r="B40" s="8" t="s">
        <v>37</v>
      </c>
      <c r="C40" s="8"/>
      <c r="D40" s="18"/>
      <c r="E40" s="55">
        <v>23265</v>
      </c>
      <c r="F40" s="23"/>
      <c r="G40" s="23">
        <v>26403</v>
      </c>
      <c r="H40" s="9"/>
    </row>
    <row r="41" spans="1:8" ht="13.5" customHeight="1">
      <c r="A41" s="16"/>
      <c r="B41" s="8"/>
      <c r="C41" s="8"/>
      <c r="D41" s="18"/>
      <c r="E41" s="129"/>
      <c r="G41" s="127"/>
      <c r="H41" s="9"/>
    </row>
    <row r="42" spans="1:8" ht="13.5" customHeight="1">
      <c r="A42" s="16"/>
      <c r="B42" s="47"/>
      <c r="C42" s="8"/>
      <c r="D42" s="18"/>
      <c r="E42" s="103">
        <v>69109</v>
      </c>
      <c r="F42" s="23"/>
      <c r="G42" s="23">
        <f>SUM(G39:G41)</f>
        <v>72247</v>
      </c>
      <c r="H42" s="9"/>
    </row>
    <row r="43" spans="1:8" ht="13.5" customHeight="1">
      <c r="A43" s="16"/>
      <c r="B43" s="47"/>
      <c r="C43" s="8"/>
      <c r="D43" s="18"/>
      <c r="E43" s="23"/>
      <c r="F43" s="23"/>
      <c r="G43" s="23"/>
      <c r="H43" s="9"/>
    </row>
    <row r="44" spans="1:8" ht="13.5" customHeight="1">
      <c r="A44" s="16"/>
      <c r="B44" s="8" t="s">
        <v>2</v>
      </c>
      <c r="C44" s="8"/>
      <c r="D44" s="18"/>
      <c r="E44" s="55">
        <v>6</v>
      </c>
      <c r="F44" s="23"/>
      <c r="G44" s="23">
        <v>102</v>
      </c>
      <c r="H44" s="9"/>
    </row>
    <row r="45" spans="1:8" ht="13.5" customHeight="1">
      <c r="A45" s="16"/>
      <c r="B45" s="8" t="s">
        <v>52</v>
      </c>
      <c r="C45" s="8"/>
      <c r="D45" s="18">
        <v>21</v>
      </c>
      <c r="E45" s="55">
        <v>21</v>
      </c>
      <c r="F45" s="23"/>
      <c r="G45" s="23">
        <v>504</v>
      </c>
      <c r="H45" s="9"/>
    </row>
    <row r="46" spans="1:9" ht="13.5" customHeight="1">
      <c r="A46" s="16"/>
      <c r="B46" s="8" t="s">
        <v>82</v>
      </c>
      <c r="C46" s="8"/>
      <c r="D46" s="18"/>
      <c r="E46" s="92">
        <v>3057</v>
      </c>
      <c r="F46" s="23"/>
      <c r="G46" s="23">
        <v>3057</v>
      </c>
      <c r="H46" s="9"/>
      <c r="I46" s="40"/>
    </row>
    <row r="47" spans="1:8" ht="13.5" customHeight="1">
      <c r="A47" s="16"/>
      <c r="B47" s="8"/>
      <c r="C47" s="8"/>
      <c r="D47" s="18"/>
      <c r="E47" s="55"/>
      <c r="F47" s="23"/>
      <c r="G47" s="23"/>
      <c r="H47" s="9"/>
    </row>
    <row r="48" spans="1:8" ht="13.5" customHeight="1" thickBot="1">
      <c r="A48" s="16"/>
      <c r="B48" s="22"/>
      <c r="C48" s="8"/>
      <c r="D48" s="18"/>
      <c r="E48" s="25">
        <v>72193</v>
      </c>
      <c r="F48" s="23"/>
      <c r="G48" s="25">
        <f>SUM(G42:G47)</f>
        <v>75910</v>
      </c>
      <c r="H48" s="9"/>
    </row>
    <row r="49" spans="1:8" ht="13.5" customHeight="1" thickTop="1">
      <c r="A49" s="16"/>
      <c r="B49" s="22"/>
      <c r="C49" s="8"/>
      <c r="D49" s="18"/>
      <c r="E49" s="23"/>
      <c r="F49" s="23"/>
      <c r="G49" s="23"/>
      <c r="H49" s="9"/>
    </row>
    <row r="50" spans="1:8" ht="13.5" customHeight="1">
      <c r="A50" s="16"/>
      <c r="B50" s="22"/>
      <c r="C50" s="8"/>
      <c r="D50" s="18"/>
      <c r="E50" s="129"/>
      <c r="G50" s="46"/>
      <c r="H50" s="9"/>
    </row>
    <row r="51" spans="1:8" ht="13.5" customHeight="1" thickBot="1">
      <c r="A51" s="16"/>
      <c r="B51" s="8" t="s">
        <v>76</v>
      </c>
      <c r="C51" s="8"/>
      <c r="D51" s="18"/>
      <c r="E51" s="71">
        <v>0.76</v>
      </c>
      <c r="G51" s="71">
        <v>0.78</v>
      </c>
      <c r="H51" s="9"/>
    </row>
    <row r="52" spans="1:8" ht="13.5" customHeight="1" thickTop="1">
      <c r="A52" s="16"/>
      <c r="B52" s="8"/>
      <c r="C52" s="8"/>
      <c r="D52" s="18"/>
      <c r="E52" s="55"/>
      <c r="G52" s="23"/>
      <c r="H52" s="9"/>
    </row>
    <row r="53" spans="1:8" ht="13.5" customHeight="1">
      <c r="A53" s="150" t="str">
        <f>pnl!D53</f>
        <v>The notes set out on pages 5 to 11 form an integral part of, and , should be read in conjunction with, this interim financial report.</v>
      </c>
      <c r="B53" s="169"/>
      <c r="C53" s="169"/>
      <c r="D53" s="169"/>
      <c r="E53" s="169"/>
      <c r="F53" s="169"/>
      <c r="G53" s="169"/>
      <c r="H53" s="170"/>
    </row>
    <row r="54" spans="1:8" ht="13.5" customHeight="1">
      <c r="A54" s="171"/>
      <c r="B54" s="172"/>
      <c r="C54" s="172"/>
      <c r="D54" s="172"/>
      <c r="E54" s="172"/>
      <c r="F54" s="172"/>
      <c r="G54" s="172"/>
      <c r="H54" s="173"/>
    </row>
    <row r="55" spans="1:8" ht="13.5" customHeight="1" thickBot="1">
      <c r="A55" s="30"/>
      <c r="B55" s="27"/>
      <c r="C55" s="27"/>
      <c r="D55" s="113"/>
      <c r="E55" s="132"/>
      <c r="F55" s="27"/>
      <c r="G55" s="128"/>
      <c r="H55" s="28"/>
    </row>
    <row r="56" ht="13.5" customHeight="1">
      <c r="G56" s="74"/>
    </row>
    <row r="58" spans="6:7" ht="13.5" customHeight="1">
      <c r="F58" s="116"/>
      <c r="G58" s="74"/>
    </row>
  </sheetData>
  <mergeCells count="7">
    <mergeCell ref="A53:H54"/>
    <mergeCell ref="A5:H5"/>
    <mergeCell ref="A6:H6"/>
    <mergeCell ref="A7:H7"/>
    <mergeCell ref="A11:H11"/>
    <mergeCell ref="A10:H10"/>
    <mergeCell ref="A8:H8"/>
  </mergeCells>
  <printOptions horizontalCentered="1"/>
  <pageMargins left="0.7" right="0.7" top="0.75" bottom="0.75" header="0.5" footer="0.5"/>
  <pageSetup horizontalDpi="600" verticalDpi="600" orientation="portrait" paperSize="9" scale="85" r:id="rId2"/>
  <headerFooter alignWithMargins="0">
    <oddFooter>&amp;L&amp;D&amp;C&amp;"Times New Roman,Bold"&amp;9 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workbookViewId="0" topLeftCell="D12">
      <selection activeCell="J29" sqref="J29"/>
    </sheetView>
  </sheetViews>
  <sheetFormatPr defaultColWidth="9.33203125" defaultRowHeight="13.5" customHeight="1"/>
  <cols>
    <col min="1" max="1" width="4.66015625" style="31" customWidth="1"/>
    <col min="2" max="2" width="38.83203125" style="5" customWidth="1"/>
    <col min="3" max="3" width="2.83203125" style="5" customWidth="1"/>
    <col min="4" max="4" width="11.66015625" style="5" customWidth="1"/>
    <col min="5" max="5" width="1.5" style="8" customWidth="1"/>
    <col min="6" max="6" width="13.66015625" style="5" customWidth="1"/>
    <col min="7" max="7" width="1.3359375" style="5" customWidth="1"/>
    <col min="8" max="8" width="13.66015625" style="5" customWidth="1"/>
    <col min="9" max="9" width="1.66796875" style="8" customWidth="1"/>
    <col min="10" max="10" width="13" style="5" customWidth="1"/>
    <col min="11" max="11" width="2" style="8" customWidth="1"/>
    <col min="12" max="12" width="13" style="5" customWidth="1"/>
    <col min="13" max="13" width="1.83203125" style="8" customWidth="1"/>
    <col min="14" max="14" width="13" style="5" customWidth="1"/>
    <col min="15" max="15" width="1.0078125" style="5" customWidth="1"/>
    <col min="16" max="16" width="9.33203125" style="5" customWidth="1"/>
    <col min="17" max="17" width="10.5" style="23" bestFit="1" customWidth="1"/>
    <col min="18" max="20" width="9.33203125" style="8" customWidth="1"/>
    <col min="21" max="16384" width="9.33203125" style="5" customWidth="1"/>
  </cols>
  <sheetData>
    <row r="1" spans="1:16" ht="13.5" customHeight="1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3.5" customHeight="1">
      <c r="A2" s="16"/>
      <c r="B2" s="8"/>
      <c r="C2" s="8"/>
      <c r="D2" s="8"/>
      <c r="F2" s="8"/>
      <c r="G2" s="8"/>
      <c r="H2" s="8"/>
      <c r="J2" s="8"/>
      <c r="L2" s="8"/>
      <c r="N2" s="8"/>
      <c r="O2" s="8"/>
      <c r="P2" s="9"/>
    </row>
    <row r="3" spans="1:16" ht="13.5" customHeight="1">
      <c r="A3" s="16"/>
      <c r="B3" s="8"/>
      <c r="C3" s="8"/>
      <c r="D3" s="8"/>
      <c r="F3" s="8"/>
      <c r="G3" s="8"/>
      <c r="H3" s="8"/>
      <c r="J3" s="8"/>
      <c r="L3" s="8"/>
      <c r="N3" s="8"/>
      <c r="O3" s="8"/>
      <c r="P3" s="9"/>
    </row>
    <row r="4" spans="1:28" ht="13.5" customHeight="1">
      <c r="A4" s="174" t="s">
        <v>72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93"/>
      <c r="R4" s="5"/>
      <c r="S4" s="5"/>
      <c r="T4" s="5"/>
      <c r="Y4" s="8"/>
      <c r="Z4" s="8"/>
      <c r="AA4" s="8"/>
      <c r="AB4" s="8"/>
    </row>
    <row r="5" spans="1:28" ht="13.5" customHeight="1">
      <c r="A5" s="164" t="s">
        <v>40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93"/>
      <c r="R5" s="5"/>
      <c r="S5" s="5"/>
      <c r="T5" s="5"/>
      <c r="Y5" s="8"/>
      <c r="Z5" s="8"/>
      <c r="AA5" s="8"/>
      <c r="AB5" s="8"/>
    </row>
    <row r="6" spans="1:28" ht="13.5" customHeight="1">
      <c r="A6" s="164" t="s">
        <v>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  <c r="Q6" s="93"/>
      <c r="R6" s="5"/>
      <c r="S6" s="5"/>
      <c r="T6" s="5"/>
      <c r="X6" s="2"/>
      <c r="Y6" s="2"/>
      <c r="Z6" s="2"/>
      <c r="AA6" s="2"/>
      <c r="AB6" s="8"/>
    </row>
    <row r="7" spans="1:28" ht="13.5" customHeight="1">
      <c r="A7" s="164" t="s">
        <v>14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  <c r="Q7" s="93"/>
      <c r="R7" s="5"/>
      <c r="S7" s="5"/>
      <c r="T7" s="5"/>
      <c r="X7" s="2"/>
      <c r="Y7" s="2"/>
      <c r="Z7" s="2"/>
      <c r="AA7" s="2"/>
      <c r="AB7" s="8"/>
    </row>
    <row r="8" spans="1:19" ht="13.5" customHeight="1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6"/>
      <c r="Q8" s="90"/>
      <c r="R8" s="2"/>
      <c r="S8" s="2"/>
    </row>
    <row r="9" spans="1:19" ht="13.5" customHeight="1">
      <c r="A9" s="1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/>
      <c r="Q9" s="90"/>
      <c r="R9" s="2"/>
      <c r="S9" s="2"/>
    </row>
    <row r="10" spans="1:28" ht="13.5" customHeight="1">
      <c r="A10" s="159" t="s">
        <v>29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93"/>
      <c r="R10" s="5"/>
      <c r="S10" s="5"/>
      <c r="T10" s="5"/>
      <c r="Y10" s="8"/>
      <c r="Z10" s="8"/>
      <c r="AA10" s="8"/>
      <c r="AB10" s="8"/>
    </row>
    <row r="11" spans="1:28" ht="13.5" customHeight="1">
      <c r="A11" s="164" t="s">
        <v>106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1"/>
      <c r="Q11" s="93"/>
      <c r="R11" s="5"/>
      <c r="S11" s="5"/>
      <c r="T11" s="5"/>
      <c r="Y11" s="8"/>
      <c r="Z11" s="8"/>
      <c r="AA11" s="8"/>
      <c r="AB11" s="8"/>
    </row>
    <row r="12" spans="1:28" ht="13.5" customHeight="1">
      <c r="A12" s="175" t="s">
        <v>62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5"/>
      <c r="Q12" s="93"/>
      <c r="R12" s="5"/>
      <c r="S12" s="5"/>
      <c r="T12" s="5"/>
      <c r="Y12" s="8"/>
      <c r="Z12" s="8"/>
      <c r="AA12" s="8"/>
      <c r="AB12" s="8"/>
    </row>
    <row r="13" spans="1:2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  <c r="U13" s="8"/>
    </row>
    <row r="14" spans="1:21" ht="13.5" customHeight="1">
      <c r="A14" s="10"/>
      <c r="B14" s="8"/>
      <c r="C14" s="8"/>
      <c r="D14" s="8"/>
      <c r="F14" s="160" t="s">
        <v>30</v>
      </c>
      <c r="G14" s="160"/>
      <c r="H14" s="160"/>
      <c r="I14" s="160"/>
      <c r="J14" s="160"/>
      <c r="L14" s="11" t="s">
        <v>31</v>
      </c>
      <c r="M14" s="18"/>
      <c r="N14" s="8"/>
      <c r="O14" s="18"/>
      <c r="P14" s="9"/>
      <c r="U14" s="8"/>
    </row>
    <row r="15" spans="1:21" ht="13.5" customHeight="1">
      <c r="A15" s="10"/>
      <c r="B15" s="8"/>
      <c r="C15" s="8"/>
      <c r="D15" s="8"/>
      <c r="F15" s="11"/>
      <c r="G15" s="11"/>
      <c r="H15" s="11"/>
      <c r="J15" s="11" t="s">
        <v>44</v>
      </c>
      <c r="L15" s="11"/>
      <c r="M15" s="18"/>
      <c r="N15" s="8"/>
      <c r="O15" s="18"/>
      <c r="P15" s="9"/>
      <c r="U15" s="8"/>
    </row>
    <row r="16" spans="1:21" ht="13.5" customHeight="1">
      <c r="A16" s="10"/>
      <c r="B16" s="8"/>
      <c r="C16" s="8"/>
      <c r="D16" s="11" t="s">
        <v>32</v>
      </c>
      <c r="E16" s="11"/>
      <c r="F16" s="11" t="s">
        <v>33</v>
      </c>
      <c r="G16" s="11"/>
      <c r="H16" s="11" t="s">
        <v>117</v>
      </c>
      <c r="I16" s="11"/>
      <c r="J16" s="11" t="s">
        <v>45</v>
      </c>
      <c r="K16" s="11"/>
      <c r="L16" s="11" t="s">
        <v>34</v>
      </c>
      <c r="M16" s="2"/>
      <c r="N16" s="11"/>
      <c r="O16" s="2"/>
      <c r="P16" s="9"/>
      <c r="U16" s="8"/>
    </row>
    <row r="17" spans="1:21" s="20" customFormat="1" ht="13.5" customHeight="1">
      <c r="A17" s="1"/>
      <c r="B17" s="18"/>
      <c r="C17" s="18"/>
      <c r="D17" s="11" t="s">
        <v>35</v>
      </c>
      <c r="E17" s="11"/>
      <c r="F17" s="11" t="s">
        <v>36</v>
      </c>
      <c r="G17" s="11"/>
      <c r="H17" s="11" t="s">
        <v>33</v>
      </c>
      <c r="I17" s="11"/>
      <c r="J17" s="11" t="s">
        <v>37</v>
      </c>
      <c r="K17" s="11"/>
      <c r="L17" s="11" t="s">
        <v>38</v>
      </c>
      <c r="M17" s="11"/>
      <c r="N17" s="11" t="s">
        <v>39</v>
      </c>
      <c r="O17" s="11"/>
      <c r="P17" s="19"/>
      <c r="Q17" s="32"/>
      <c r="R17" s="18"/>
      <c r="S17" s="18"/>
      <c r="T17" s="18"/>
      <c r="U17" s="18"/>
    </row>
    <row r="18" spans="1:21" s="20" customFormat="1" ht="13.5" customHeight="1">
      <c r="A18" s="1"/>
      <c r="B18" s="18"/>
      <c r="C18" s="18"/>
      <c r="D18" s="11" t="s">
        <v>1</v>
      </c>
      <c r="E18" s="11"/>
      <c r="F18" s="11" t="str">
        <f>+D18</f>
        <v>RM'000</v>
      </c>
      <c r="G18" s="11"/>
      <c r="H18" s="11" t="str">
        <f>+F18</f>
        <v>RM'000</v>
      </c>
      <c r="I18" s="11"/>
      <c r="J18" s="11" t="s">
        <v>1</v>
      </c>
      <c r="K18" s="11"/>
      <c r="L18" s="11" t="s">
        <v>1</v>
      </c>
      <c r="M18" s="11"/>
      <c r="N18" s="11" t="s">
        <v>1</v>
      </c>
      <c r="O18" s="11"/>
      <c r="P18" s="19"/>
      <c r="Q18" s="32"/>
      <c r="R18" s="18"/>
      <c r="S18" s="18"/>
      <c r="T18" s="18"/>
      <c r="U18" s="18"/>
    </row>
    <row r="19" spans="1:21" ht="13.5" customHeight="1">
      <c r="A19" s="16"/>
      <c r="B19" s="8"/>
      <c r="C19" s="8"/>
      <c r="D19" s="8"/>
      <c r="F19" s="8"/>
      <c r="G19" s="8"/>
      <c r="H19" s="8"/>
      <c r="J19" s="8"/>
      <c r="L19" s="8"/>
      <c r="M19" s="21"/>
      <c r="N19" s="21"/>
      <c r="O19" s="21"/>
      <c r="P19" s="9"/>
      <c r="U19" s="8"/>
    </row>
    <row r="20" spans="1:21" ht="13.5" customHeight="1">
      <c r="A20" s="16"/>
      <c r="B20" s="38" t="s">
        <v>107</v>
      </c>
      <c r="C20" s="8"/>
      <c r="D20" s="8"/>
      <c r="F20" s="8"/>
      <c r="G20" s="8"/>
      <c r="H20" s="8"/>
      <c r="J20" s="8"/>
      <c r="L20" s="8"/>
      <c r="M20" s="21"/>
      <c r="N20" s="21"/>
      <c r="O20" s="21"/>
      <c r="P20" s="9"/>
      <c r="U20" s="8"/>
    </row>
    <row r="21" spans="1:21" ht="13.5" customHeight="1">
      <c r="A21" s="16"/>
      <c r="B21" s="8"/>
      <c r="C21" s="8"/>
      <c r="D21" s="8"/>
      <c r="F21" s="8"/>
      <c r="G21" s="8"/>
      <c r="H21" s="8"/>
      <c r="J21" s="8"/>
      <c r="L21" s="8"/>
      <c r="M21" s="21"/>
      <c r="N21" s="21"/>
      <c r="O21" s="21"/>
      <c r="P21" s="9"/>
      <c r="U21" s="8"/>
    </row>
    <row r="22" spans="1:21" ht="13.5" customHeight="1">
      <c r="A22" s="16"/>
      <c r="B22" s="8" t="s">
        <v>85</v>
      </c>
      <c r="C22" s="8"/>
      <c r="D22" s="23">
        <v>45844</v>
      </c>
      <c r="E22" s="23"/>
      <c r="F22" s="23">
        <v>11569</v>
      </c>
      <c r="G22" s="23"/>
      <c r="H22" s="23"/>
      <c r="I22" s="23"/>
      <c r="J22" s="23">
        <v>-83</v>
      </c>
      <c r="K22" s="23"/>
      <c r="L22" s="23">
        <v>14917</v>
      </c>
      <c r="M22" s="109"/>
      <c r="N22" s="32">
        <v>72247</v>
      </c>
      <c r="O22" s="21"/>
      <c r="P22" s="9"/>
      <c r="U22" s="8"/>
    </row>
    <row r="23" spans="1:21" ht="6" customHeight="1">
      <c r="A23" s="16"/>
      <c r="B23" s="8"/>
      <c r="C23" s="8"/>
      <c r="D23" s="8"/>
      <c r="F23" s="8"/>
      <c r="G23" s="8"/>
      <c r="H23" s="8"/>
      <c r="J23" s="8"/>
      <c r="L23" s="8"/>
      <c r="M23" s="11"/>
      <c r="N23" s="11"/>
      <c r="O23" s="11"/>
      <c r="P23" s="9"/>
      <c r="U23" s="8"/>
    </row>
    <row r="24" spans="1:21" ht="13.5" customHeight="1">
      <c r="A24" s="79"/>
      <c r="B24" s="8"/>
      <c r="C24" s="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9"/>
      <c r="U24" s="8"/>
    </row>
    <row r="25" spans="1:21" ht="13.5" customHeight="1">
      <c r="A25" s="79"/>
      <c r="B25" s="121" t="s">
        <v>48</v>
      </c>
      <c r="C25" s="8"/>
      <c r="D25" s="102"/>
      <c r="E25" s="103"/>
      <c r="F25" s="103"/>
      <c r="G25" s="103"/>
      <c r="H25" s="103"/>
      <c r="I25" s="103"/>
      <c r="J25" s="103"/>
      <c r="K25" s="103"/>
      <c r="L25" s="103"/>
      <c r="M25" s="103"/>
      <c r="N25" s="104"/>
      <c r="O25" s="23"/>
      <c r="P25" s="9"/>
      <c r="U25" s="8"/>
    </row>
    <row r="26" spans="1:21" ht="13.5" customHeight="1">
      <c r="A26" s="79"/>
      <c r="B26" s="94" t="s">
        <v>79</v>
      </c>
      <c r="C26" s="8"/>
      <c r="D26" s="118">
        <v>0</v>
      </c>
      <c r="E26" s="23"/>
      <c r="F26" s="23">
        <v>0</v>
      </c>
      <c r="G26" s="23"/>
      <c r="H26" s="23"/>
      <c r="I26" s="23"/>
      <c r="J26" s="55">
        <v>-210</v>
      </c>
      <c r="K26" s="23"/>
      <c r="L26" s="23">
        <v>0</v>
      </c>
      <c r="M26" s="23"/>
      <c r="N26" s="119">
        <v>-210</v>
      </c>
      <c r="O26" s="23"/>
      <c r="P26" s="9"/>
      <c r="U26" s="8"/>
    </row>
    <row r="27" spans="1:21" ht="13.5" customHeight="1">
      <c r="A27" s="79"/>
      <c r="B27" s="94"/>
      <c r="C27" s="8"/>
      <c r="D27" s="120"/>
      <c r="E27" s="24"/>
      <c r="F27" s="24"/>
      <c r="G27" s="24"/>
      <c r="H27" s="24"/>
      <c r="I27" s="24"/>
      <c r="J27" s="24"/>
      <c r="K27" s="24"/>
      <c r="L27" s="24"/>
      <c r="M27" s="24"/>
      <c r="N27" s="105"/>
      <c r="O27" s="23"/>
      <c r="P27" s="9"/>
      <c r="U27" s="8"/>
    </row>
    <row r="28" spans="1:21" ht="13.5" customHeight="1">
      <c r="A28" s="79"/>
      <c r="B28" s="95" t="s">
        <v>91</v>
      </c>
      <c r="C28" s="8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9"/>
      <c r="U28" s="8"/>
    </row>
    <row r="29" spans="1:21" ht="13.5" customHeight="1">
      <c r="A29" s="79"/>
      <c r="B29" s="95" t="s">
        <v>73</v>
      </c>
      <c r="C29" s="8"/>
      <c r="D29" s="23">
        <v>0</v>
      </c>
      <c r="E29" s="23"/>
      <c r="F29" s="23">
        <v>0</v>
      </c>
      <c r="G29" s="23"/>
      <c r="H29" s="23"/>
      <c r="I29" s="23">
        <v>0</v>
      </c>
      <c r="J29" s="23">
        <v>-210</v>
      </c>
      <c r="K29" s="23">
        <v>0</v>
      </c>
      <c r="L29" s="23">
        <v>0</v>
      </c>
      <c r="M29" s="23">
        <v>0</v>
      </c>
      <c r="N29" s="23">
        <v>-210</v>
      </c>
      <c r="O29" s="23"/>
      <c r="P29" s="9"/>
      <c r="U29" s="8"/>
    </row>
    <row r="30" spans="1:21" ht="13.5" customHeight="1">
      <c r="A30" s="79"/>
      <c r="B30" s="95"/>
      <c r="C30" s="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9"/>
      <c r="U30" s="8"/>
    </row>
    <row r="31" spans="1:21" ht="13.5" customHeight="1">
      <c r="A31" s="79"/>
      <c r="B31" s="95" t="s">
        <v>118</v>
      </c>
      <c r="C31" s="8"/>
      <c r="D31" s="23"/>
      <c r="E31" s="23"/>
      <c r="F31" s="23"/>
      <c r="G31" s="23"/>
      <c r="H31" s="23">
        <v>-643</v>
      </c>
      <c r="I31" s="23"/>
      <c r="K31" s="23"/>
      <c r="L31" s="23"/>
      <c r="M31" s="23"/>
      <c r="N31" s="32">
        <v>-643</v>
      </c>
      <c r="O31" s="23"/>
      <c r="P31" s="9"/>
      <c r="U31" s="8"/>
    </row>
    <row r="32" spans="1:21" ht="13.5" customHeight="1">
      <c r="A32" s="79"/>
      <c r="B32" s="95"/>
      <c r="C32" s="8"/>
      <c r="D32" s="23"/>
      <c r="E32" s="23"/>
      <c r="F32" s="23"/>
      <c r="G32" s="23"/>
      <c r="H32" s="23"/>
      <c r="I32" s="23"/>
      <c r="K32" s="23"/>
      <c r="L32" s="23"/>
      <c r="M32" s="23"/>
      <c r="N32" s="32"/>
      <c r="O32" s="23"/>
      <c r="P32" s="9"/>
      <c r="U32" s="8"/>
    </row>
    <row r="33" spans="1:21" ht="13.5" customHeight="1">
      <c r="A33" s="79"/>
      <c r="B33" s="47" t="s">
        <v>113</v>
      </c>
      <c r="C33" s="8"/>
      <c r="D33" s="23"/>
      <c r="E33" s="23"/>
      <c r="F33" s="23"/>
      <c r="G33" s="23"/>
      <c r="H33" s="23"/>
      <c r="I33" s="23"/>
      <c r="K33" s="23"/>
      <c r="L33" s="23">
        <v>-1362</v>
      </c>
      <c r="M33" s="23"/>
      <c r="N33" s="32">
        <v>-1362</v>
      </c>
      <c r="O33" s="23"/>
      <c r="P33" s="9"/>
      <c r="U33" s="8"/>
    </row>
    <row r="34" spans="1:21" ht="13.5" customHeight="1">
      <c r="A34" s="79"/>
      <c r="B34" s="95"/>
      <c r="C34" s="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9"/>
      <c r="U34" s="8"/>
    </row>
    <row r="35" spans="1:21" ht="13.5" customHeight="1">
      <c r="A35" s="79"/>
      <c r="B35" s="8" t="s">
        <v>97</v>
      </c>
      <c r="C35" s="8"/>
      <c r="D35" s="23">
        <v>0</v>
      </c>
      <c r="E35" s="23"/>
      <c r="F35" s="23">
        <v>0</v>
      </c>
      <c r="G35" s="23"/>
      <c r="H35" s="23"/>
      <c r="I35" s="23"/>
      <c r="J35" s="23">
        <v>0</v>
      </c>
      <c r="K35" s="23"/>
      <c r="L35" s="23">
        <v>-923.131</v>
      </c>
      <c r="M35" s="23"/>
      <c r="N35" s="23">
        <v>-923.131</v>
      </c>
      <c r="O35" s="23"/>
      <c r="P35" s="9"/>
      <c r="U35" s="8"/>
    </row>
    <row r="36" spans="1:21" ht="13.5" customHeight="1">
      <c r="A36" s="79"/>
      <c r="B36" s="8"/>
      <c r="C36" s="8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/>
      <c r="P36" s="9"/>
      <c r="U36" s="8"/>
    </row>
    <row r="37" spans="1:21" ht="13.5" customHeight="1" thickBot="1">
      <c r="A37" s="79"/>
      <c r="B37" s="8" t="s">
        <v>108</v>
      </c>
      <c r="C37" s="8"/>
      <c r="D37" s="25">
        <v>45844</v>
      </c>
      <c r="E37" s="25" t="e">
        <v>#REF!</v>
      </c>
      <c r="F37" s="25">
        <v>11569</v>
      </c>
      <c r="G37" s="25"/>
      <c r="H37" s="25">
        <v>-643</v>
      </c>
      <c r="I37" s="25"/>
      <c r="J37" s="25">
        <v>-293</v>
      </c>
      <c r="K37" s="25"/>
      <c r="L37" s="25">
        <v>12631.869</v>
      </c>
      <c r="M37" s="25"/>
      <c r="N37" s="25">
        <v>69108.869</v>
      </c>
      <c r="O37" s="23"/>
      <c r="P37" s="9"/>
      <c r="U37" s="8"/>
    </row>
    <row r="38" spans="1:21" ht="13.5" customHeight="1" thickTop="1">
      <c r="A38" s="79"/>
      <c r="B38" s="8"/>
      <c r="C38" s="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9"/>
      <c r="U38" s="8"/>
    </row>
    <row r="39" spans="1:21" ht="13.5" customHeight="1">
      <c r="A39" s="79"/>
      <c r="B39" s="8"/>
      <c r="C39" s="8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9"/>
      <c r="U39" s="8"/>
    </row>
    <row r="40" spans="1:21" ht="13.5" customHeight="1">
      <c r="A40" s="79"/>
      <c r="B40" s="135" t="s">
        <v>109</v>
      </c>
      <c r="C40" s="8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9"/>
      <c r="U40" s="8"/>
    </row>
    <row r="41" spans="1:21" ht="13.5" customHeight="1">
      <c r="A41" s="79"/>
      <c r="B41" s="38"/>
      <c r="C41" s="8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9"/>
      <c r="U41" s="8"/>
    </row>
    <row r="42" spans="1:21" ht="13.5" customHeight="1">
      <c r="A42" s="79"/>
      <c r="B42" s="8" t="s">
        <v>78</v>
      </c>
      <c r="C42" s="8"/>
      <c r="D42" s="55">
        <v>45817</v>
      </c>
      <c r="E42" s="55"/>
      <c r="F42" s="55">
        <v>11562</v>
      </c>
      <c r="G42" s="55"/>
      <c r="H42" s="55"/>
      <c r="I42" s="55"/>
      <c r="J42" s="55">
        <v>-242</v>
      </c>
      <c r="K42" s="55"/>
      <c r="L42" s="55">
        <v>22194</v>
      </c>
      <c r="M42" s="55"/>
      <c r="N42" s="55">
        <f>SUM(D42:M42)</f>
        <v>79331</v>
      </c>
      <c r="O42" s="23"/>
      <c r="P42" s="9"/>
      <c r="U42" s="8"/>
    </row>
    <row r="43" spans="1:21" ht="13.5" customHeight="1">
      <c r="A43" s="79"/>
      <c r="B43" s="38"/>
      <c r="C43" s="8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 t="s">
        <v>84</v>
      </c>
      <c r="O43" s="23"/>
      <c r="P43" s="9"/>
      <c r="U43" s="8"/>
    </row>
    <row r="44" spans="1:21" ht="13.5" customHeight="1">
      <c r="A44" s="7"/>
      <c r="B44" s="8" t="s">
        <v>46</v>
      </c>
      <c r="C44" s="8"/>
      <c r="D44" s="55">
        <v>27</v>
      </c>
      <c r="E44" s="55"/>
      <c r="F44" s="55">
        <v>12</v>
      </c>
      <c r="G44" s="55"/>
      <c r="H44" s="55"/>
      <c r="I44" s="55"/>
      <c r="J44" s="55">
        <v>0</v>
      </c>
      <c r="K44" s="55"/>
      <c r="L44" s="55">
        <v>0</v>
      </c>
      <c r="M44" s="55"/>
      <c r="N44" s="55">
        <f>SUM(D44:L44)</f>
        <v>39</v>
      </c>
      <c r="O44" s="23"/>
      <c r="P44" s="9"/>
      <c r="U44" s="8"/>
    </row>
    <row r="45" spans="1:21" ht="13.5" customHeight="1">
      <c r="A45" s="7"/>
      <c r="B45" s="8"/>
      <c r="C45" s="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23"/>
      <c r="P45" s="9"/>
      <c r="U45" s="8"/>
    </row>
    <row r="46" spans="1:21" ht="13.5" customHeight="1">
      <c r="A46" s="7"/>
      <c r="B46" s="8" t="s">
        <v>47</v>
      </c>
      <c r="C46" s="8"/>
      <c r="D46" s="143"/>
      <c r="E46" s="55"/>
      <c r="F46" s="55">
        <v>-5</v>
      </c>
      <c r="G46" s="55"/>
      <c r="H46" s="55"/>
      <c r="I46" s="55"/>
      <c r="J46" s="55"/>
      <c r="K46" s="55"/>
      <c r="L46" s="55"/>
      <c r="M46" s="55"/>
      <c r="N46" s="144">
        <f>SUM(D46:L46)</f>
        <v>-5</v>
      </c>
      <c r="O46" s="23"/>
      <c r="P46" s="9"/>
      <c r="U46" s="8"/>
    </row>
    <row r="47" spans="1:21" ht="13.5" customHeight="1">
      <c r="A47" s="7"/>
      <c r="B47" s="121" t="s">
        <v>48</v>
      </c>
      <c r="C47" s="8"/>
      <c r="D47" s="136"/>
      <c r="E47" s="55"/>
      <c r="F47" s="55"/>
      <c r="G47" s="55"/>
      <c r="H47" s="55"/>
      <c r="I47" s="55"/>
      <c r="J47" s="55"/>
      <c r="K47" s="55"/>
      <c r="L47" s="55"/>
      <c r="M47" s="55"/>
      <c r="N47" s="140"/>
      <c r="O47" s="23"/>
      <c r="P47" s="9"/>
      <c r="U47" s="8"/>
    </row>
    <row r="48" spans="1:21" ht="13.5" customHeight="1">
      <c r="A48" s="7"/>
      <c r="B48" s="94" t="s">
        <v>79</v>
      </c>
      <c r="C48" s="8"/>
      <c r="D48" s="136">
        <v>0</v>
      </c>
      <c r="E48" s="55"/>
      <c r="F48" s="55">
        <v>0</v>
      </c>
      <c r="G48" s="55"/>
      <c r="H48" s="55"/>
      <c r="I48" s="55"/>
      <c r="J48" s="55">
        <v>62</v>
      </c>
      <c r="K48" s="55"/>
      <c r="L48" s="55">
        <v>0</v>
      </c>
      <c r="M48" s="55"/>
      <c r="N48" s="140">
        <f>SUM(D48:L48)</f>
        <v>62</v>
      </c>
      <c r="O48" s="23"/>
      <c r="P48" s="9"/>
      <c r="U48" s="8"/>
    </row>
    <row r="49" spans="1:21" ht="13.5" customHeight="1">
      <c r="A49" s="7"/>
      <c r="B49" s="94"/>
      <c r="C49" s="8"/>
      <c r="D49" s="137"/>
      <c r="E49" s="56"/>
      <c r="F49" s="56"/>
      <c r="G49" s="56"/>
      <c r="H49" s="56"/>
      <c r="I49" s="56"/>
      <c r="J49" s="56"/>
      <c r="K49" s="56"/>
      <c r="L49" s="56"/>
      <c r="M49" s="56"/>
      <c r="N49" s="141"/>
      <c r="O49" s="23"/>
      <c r="P49" s="9"/>
      <c r="U49" s="8"/>
    </row>
    <row r="50" spans="1:16" ht="13.5" customHeight="1">
      <c r="A50" s="79"/>
      <c r="B50" s="47" t="s">
        <v>100</v>
      </c>
      <c r="C50" s="8"/>
      <c r="D50" s="138"/>
      <c r="E50" s="138"/>
      <c r="F50" s="138"/>
      <c r="G50" s="138"/>
      <c r="H50" s="138"/>
      <c r="I50" s="138"/>
      <c r="J50" s="55"/>
      <c r="K50" s="47"/>
      <c r="L50" s="55"/>
      <c r="M50" s="55"/>
      <c r="N50" s="55"/>
      <c r="O50" s="8"/>
      <c r="P50" s="9"/>
    </row>
    <row r="51" spans="1:16" ht="13.5" customHeight="1">
      <c r="A51" s="79"/>
      <c r="B51" s="47" t="s">
        <v>53</v>
      </c>
      <c r="C51" s="8"/>
      <c r="D51" s="55">
        <f>SUM(D47:D49)</f>
        <v>0</v>
      </c>
      <c r="E51" s="55"/>
      <c r="F51" s="55">
        <f>SUM(F46:F49)</f>
        <v>-5</v>
      </c>
      <c r="G51" s="55"/>
      <c r="H51" s="55"/>
      <c r="I51" s="55"/>
      <c r="J51" s="55">
        <f>SUM(J47:J49)</f>
        <v>62</v>
      </c>
      <c r="K51" s="129"/>
      <c r="L51" s="55">
        <f>SUM(L47:L49)</f>
        <v>0</v>
      </c>
      <c r="M51" s="55"/>
      <c r="N51" s="55">
        <f>SUM(N46:N49)</f>
        <v>57</v>
      </c>
      <c r="O51" s="8"/>
      <c r="P51" s="9"/>
    </row>
    <row r="52" spans="1:16" ht="13.5" customHeight="1">
      <c r="A52" s="79"/>
      <c r="B52" s="47"/>
      <c r="C52" s="8"/>
      <c r="D52" s="55"/>
      <c r="E52" s="55"/>
      <c r="F52" s="55"/>
      <c r="G52" s="55"/>
      <c r="H52" s="55"/>
      <c r="I52" s="55"/>
      <c r="J52" s="55"/>
      <c r="K52" s="129"/>
      <c r="L52" s="55"/>
      <c r="M52" s="55"/>
      <c r="N52" s="55"/>
      <c r="O52" s="8"/>
      <c r="P52" s="9"/>
    </row>
    <row r="53" spans="1:16" ht="13.5" customHeight="1">
      <c r="A53" s="79"/>
      <c r="B53" s="47" t="s">
        <v>113</v>
      </c>
      <c r="C53" s="8"/>
      <c r="D53" s="55"/>
      <c r="E53" s="55"/>
      <c r="F53" s="55"/>
      <c r="G53" s="55"/>
      <c r="H53" s="55"/>
      <c r="I53" s="55"/>
      <c r="J53" s="55"/>
      <c r="K53" s="129"/>
      <c r="L53" s="55">
        <v>-1375</v>
      </c>
      <c r="M53" s="55"/>
      <c r="N53" s="55">
        <f>SUM(D53:L53)</f>
        <v>-1375</v>
      </c>
      <c r="O53" s="8"/>
      <c r="P53" s="9"/>
    </row>
    <row r="54" spans="1:16" ht="13.5" customHeight="1">
      <c r="A54" s="79"/>
      <c r="B54" s="47"/>
      <c r="C54" s="8"/>
      <c r="D54" s="55"/>
      <c r="E54" s="55"/>
      <c r="F54" s="55"/>
      <c r="G54" s="55"/>
      <c r="H54" s="55"/>
      <c r="I54" s="55"/>
      <c r="J54" s="55"/>
      <c r="K54" s="129"/>
      <c r="L54" s="55"/>
      <c r="M54" s="55"/>
      <c r="N54" s="55"/>
      <c r="O54" s="8"/>
      <c r="P54" s="9"/>
    </row>
    <row r="55" spans="1:16" ht="13.5" customHeight="1">
      <c r="A55" s="79"/>
      <c r="B55" s="47" t="s">
        <v>97</v>
      </c>
      <c r="C55" s="8"/>
      <c r="D55" s="55"/>
      <c r="E55" s="55"/>
      <c r="F55" s="55"/>
      <c r="G55" s="55"/>
      <c r="H55" s="55"/>
      <c r="I55" s="55"/>
      <c r="J55" s="55"/>
      <c r="K55" s="129"/>
      <c r="L55" s="55">
        <v>-2990</v>
      </c>
      <c r="M55" s="55"/>
      <c r="N55" s="55">
        <f>SUM(D55:M55)</f>
        <v>-2990</v>
      </c>
      <c r="O55" s="8"/>
      <c r="P55" s="9"/>
    </row>
    <row r="56" spans="1:16" ht="13.5" customHeight="1">
      <c r="A56" s="16"/>
      <c r="B56" s="8"/>
      <c r="C56" s="8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8"/>
      <c r="P56" s="9"/>
    </row>
    <row r="57" spans="1:16" ht="13.5" customHeight="1" thickBot="1">
      <c r="A57" s="16"/>
      <c r="B57" s="8" t="s">
        <v>110</v>
      </c>
      <c r="C57" s="8"/>
      <c r="D57" s="139">
        <f>+D42+D44</f>
        <v>45844</v>
      </c>
      <c r="E57" s="139"/>
      <c r="F57" s="139">
        <f>+F42+F44+F51</f>
        <v>11569</v>
      </c>
      <c r="G57" s="139"/>
      <c r="H57" s="139"/>
      <c r="I57" s="139"/>
      <c r="J57" s="139">
        <f>+J42+J51</f>
        <v>-180</v>
      </c>
      <c r="K57" s="139"/>
      <c r="L57" s="139">
        <f>+L42+L53+L55</f>
        <v>17829</v>
      </c>
      <c r="M57" s="139"/>
      <c r="N57" s="139">
        <f>+N42+N44+N51+N53+N55</f>
        <v>75062</v>
      </c>
      <c r="O57" s="8"/>
      <c r="P57" s="9"/>
    </row>
    <row r="58" spans="1:16" ht="13.5" customHeight="1" thickTop="1">
      <c r="A58" s="16"/>
      <c r="B58" s="8"/>
      <c r="C58" s="8"/>
      <c r="D58" s="8"/>
      <c r="F58" s="8"/>
      <c r="G58" s="8"/>
      <c r="H58" s="8"/>
      <c r="J58" s="8"/>
      <c r="L58" s="23"/>
      <c r="M58" s="23"/>
      <c r="N58" s="55"/>
      <c r="O58" s="8"/>
      <c r="P58" s="9"/>
    </row>
    <row r="59" spans="1:16" ht="13.5" customHeight="1">
      <c r="A59" s="16"/>
      <c r="B59" s="8"/>
      <c r="C59" s="8"/>
      <c r="D59" s="8"/>
      <c r="F59" s="8"/>
      <c r="G59" s="8"/>
      <c r="H59" s="8"/>
      <c r="J59" s="8"/>
      <c r="L59" s="23"/>
      <c r="M59" s="23"/>
      <c r="N59" s="23"/>
      <c r="O59" s="8"/>
      <c r="P59" s="9"/>
    </row>
    <row r="60" spans="1:16" ht="13.5" customHeight="1">
      <c r="A60" s="16"/>
      <c r="B60" s="8"/>
      <c r="C60" s="8"/>
      <c r="D60" s="8"/>
      <c r="F60" s="8"/>
      <c r="G60" s="8"/>
      <c r="H60" s="8"/>
      <c r="J60" s="8"/>
      <c r="L60" s="23"/>
      <c r="M60" s="23"/>
      <c r="N60" s="23"/>
      <c r="O60" s="8"/>
      <c r="P60" s="9"/>
    </row>
    <row r="61" spans="1:16" ht="13.5" customHeight="1">
      <c r="A61" s="16"/>
      <c r="B61" s="8"/>
      <c r="C61" s="8"/>
      <c r="D61" s="8"/>
      <c r="F61" s="8"/>
      <c r="G61" s="8"/>
      <c r="H61" s="8"/>
      <c r="J61" s="8"/>
      <c r="L61" s="23"/>
      <c r="M61" s="23"/>
      <c r="N61" s="23"/>
      <c r="O61" s="8"/>
      <c r="P61" s="9"/>
    </row>
    <row r="62" spans="1:16" ht="13.5" customHeight="1">
      <c r="A62" s="16"/>
      <c r="B62" s="8"/>
      <c r="C62" s="8"/>
      <c r="D62" s="8"/>
      <c r="F62" s="8"/>
      <c r="G62" s="8"/>
      <c r="H62" s="8"/>
      <c r="J62" s="8"/>
      <c r="L62" s="23"/>
      <c r="M62" s="23"/>
      <c r="N62" s="23"/>
      <c r="O62" s="8"/>
      <c r="P62" s="9"/>
    </row>
    <row r="63" spans="1:16" ht="13.5" customHeight="1">
      <c r="A63" s="16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3"/>
      <c r="M63" s="23"/>
      <c r="N63" s="23"/>
      <c r="O63" s="8"/>
      <c r="P63" s="9"/>
    </row>
    <row r="64" spans="1:16" ht="13.5" customHeight="1">
      <c r="A64" s="16"/>
      <c r="B64" s="8"/>
      <c r="C64" s="8"/>
      <c r="D64" s="8"/>
      <c r="F64" s="8"/>
      <c r="G64" s="8"/>
      <c r="H64" s="8"/>
      <c r="J64" s="8"/>
      <c r="L64" s="23"/>
      <c r="M64" s="23"/>
      <c r="N64" s="23"/>
      <c r="O64" s="8"/>
      <c r="P64" s="9"/>
    </row>
    <row r="65" spans="1:16" ht="13.5" customHeight="1">
      <c r="A65" s="16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8"/>
      <c r="P65" s="9"/>
    </row>
    <row r="66" spans="1:16" ht="13.5" customHeight="1">
      <c r="A66" s="16"/>
      <c r="B66" s="177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8"/>
      <c r="P66" s="9"/>
    </row>
    <row r="67" spans="1:16" ht="13.5" customHeight="1">
      <c r="A67" s="16"/>
      <c r="B67" s="8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8"/>
      <c r="P67" s="9"/>
    </row>
    <row r="68" spans="1:16" ht="13.5" customHeight="1">
      <c r="A68" s="16"/>
      <c r="B68" s="8"/>
      <c r="C68" s="8"/>
      <c r="D68" s="8"/>
      <c r="F68" s="8"/>
      <c r="G68" s="8"/>
      <c r="H68" s="8"/>
      <c r="J68" s="8"/>
      <c r="L68" s="8"/>
      <c r="N68" s="8"/>
      <c r="O68" s="8"/>
      <c r="P68" s="9"/>
    </row>
    <row r="69" spans="1:16" ht="13.5" customHeight="1">
      <c r="A69" s="87"/>
      <c r="B69" s="176" t="str">
        <f>pnl!D53</f>
        <v>The notes set out on pages 5 to 11 form an integral part of, and , should be read in conjunction with, this interim financial report.</v>
      </c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9"/>
    </row>
    <row r="70" spans="1:16" ht="13.5" customHeight="1">
      <c r="A70" s="87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9"/>
    </row>
    <row r="71" spans="1:16" ht="13.5" customHeight="1" thickBot="1">
      <c r="A71" s="30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</row>
  </sheetData>
  <mergeCells count="10">
    <mergeCell ref="A10:P10"/>
    <mergeCell ref="A11:P11"/>
    <mergeCell ref="A12:P12"/>
    <mergeCell ref="B69:O70"/>
    <mergeCell ref="B66:N66"/>
    <mergeCell ref="F14:J14"/>
    <mergeCell ref="A4:P4"/>
    <mergeCell ref="A5:P5"/>
    <mergeCell ref="A6:P6"/>
    <mergeCell ref="A7:P7"/>
  </mergeCells>
  <printOptions/>
  <pageMargins left="0.75" right="0.75" top="1" bottom="1" header="0.5" footer="0.5"/>
  <pageSetup fitToHeight="1" fitToWidth="1" horizontalDpi="300" verticalDpi="300" orientation="portrait" paperSize="9" scale="67" r:id="rId2"/>
  <headerFooter alignWithMargins="0">
    <oddFooter>&amp;L&amp;D&amp;C3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3">
      <selection activeCell="K20" sqref="K20"/>
    </sheetView>
  </sheetViews>
  <sheetFormatPr defaultColWidth="9.33203125" defaultRowHeight="12.75"/>
  <cols>
    <col min="1" max="1" width="4.5" style="0" customWidth="1"/>
    <col min="2" max="2" width="3.16015625" style="0" customWidth="1"/>
    <col min="3" max="3" width="9.66015625" style="0" bestFit="1" customWidth="1"/>
    <col min="11" max="11" width="16.5" style="0" customWidth="1"/>
    <col min="12" max="12" width="2.66015625" style="0" customWidth="1"/>
    <col min="13" max="13" width="16.5" style="0" customWidth="1"/>
  </cols>
  <sheetData>
    <row r="1" spans="1:14" ht="12.75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ht="15.75">
      <c r="A2" s="174" t="s">
        <v>72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14" ht="12.75">
      <c r="A3" s="164" t="s">
        <v>40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1:14" ht="12.75">
      <c r="A4" s="164" t="s">
        <v>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</row>
    <row r="5" spans="1:14" ht="12.75">
      <c r="A5" s="164" t="s">
        <v>14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1"/>
    </row>
    <row r="6" spans="1:14" ht="12.75">
      <c r="A6" s="1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3"/>
    </row>
    <row r="7" spans="1:14" ht="12.75">
      <c r="A7" s="159" t="s">
        <v>41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3"/>
    </row>
    <row r="8" spans="1:14" ht="12.75">
      <c r="A8" s="164" t="s">
        <v>111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1"/>
    </row>
    <row r="9" spans="1:14" ht="12.75">
      <c r="A9" s="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53"/>
      <c r="N9" s="12"/>
    </row>
    <row r="10" spans="1:14" ht="12.75">
      <c r="A10" s="133"/>
      <c r="B10" s="44"/>
      <c r="C10" s="44"/>
      <c r="D10" s="44"/>
      <c r="E10" s="44"/>
      <c r="F10" s="44"/>
      <c r="G10" s="44"/>
      <c r="H10" s="44"/>
      <c r="I10" s="44"/>
      <c r="J10" s="44"/>
      <c r="K10" s="11" t="s">
        <v>10</v>
      </c>
      <c r="L10" s="44"/>
      <c r="M10" s="11" t="s">
        <v>10</v>
      </c>
      <c r="N10" s="73"/>
    </row>
    <row r="11" spans="1:14" ht="12.7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34">
        <v>38199</v>
      </c>
      <c r="N11" s="73"/>
    </row>
    <row r="12" spans="1:14" ht="12.75">
      <c r="A12" s="72"/>
      <c r="B12" s="42"/>
      <c r="C12" s="42"/>
      <c r="D12" s="42"/>
      <c r="E12" s="42"/>
      <c r="F12" s="42"/>
      <c r="G12" s="42"/>
      <c r="H12" s="42"/>
      <c r="I12" s="42"/>
      <c r="J12" s="42"/>
      <c r="K12" s="11" t="s">
        <v>1</v>
      </c>
      <c r="L12" s="42"/>
      <c r="M12" s="11" t="s">
        <v>1</v>
      </c>
      <c r="N12" s="73"/>
    </row>
    <row r="13" spans="1:14" ht="12.75">
      <c r="A13" s="7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73"/>
    </row>
    <row r="14" spans="1:14" ht="12.75">
      <c r="A14" s="72"/>
      <c r="B14" s="106" t="s">
        <v>95</v>
      </c>
      <c r="C14" s="8"/>
      <c r="D14" s="8"/>
      <c r="E14" s="8"/>
      <c r="F14" s="8"/>
      <c r="G14" s="8"/>
      <c r="H14" s="8"/>
      <c r="I14" s="8"/>
      <c r="J14" s="8"/>
      <c r="K14" s="117">
        <v>-999</v>
      </c>
      <c r="L14" s="42"/>
      <c r="M14" s="117">
        <v>-3163</v>
      </c>
      <c r="N14" s="73"/>
    </row>
    <row r="15" spans="1:14" ht="6.75" customHeight="1">
      <c r="A15" s="72"/>
      <c r="B15" s="106"/>
      <c r="C15" s="8"/>
      <c r="D15" s="8"/>
      <c r="E15" s="8"/>
      <c r="F15" s="8"/>
      <c r="G15" s="8"/>
      <c r="H15" s="8"/>
      <c r="I15" s="8"/>
      <c r="J15" s="8"/>
      <c r="K15" s="8"/>
      <c r="L15" s="42"/>
      <c r="M15" s="8"/>
      <c r="N15" s="73"/>
    </row>
    <row r="16" spans="1:14" ht="12.75">
      <c r="A16" s="72"/>
      <c r="B16" s="106" t="s">
        <v>63</v>
      </c>
      <c r="C16" s="8"/>
      <c r="D16" s="8"/>
      <c r="E16" s="8"/>
      <c r="F16" s="8"/>
      <c r="G16" s="8"/>
      <c r="H16" s="8"/>
      <c r="I16" s="8"/>
      <c r="J16" s="8"/>
      <c r="K16" s="8"/>
      <c r="L16" s="42"/>
      <c r="M16" s="8"/>
      <c r="N16" s="73"/>
    </row>
    <row r="17" spans="1:14" ht="12.75">
      <c r="A17" s="72"/>
      <c r="B17" s="106"/>
      <c r="C17" s="8" t="s">
        <v>57</v>
      </c>
      <c r="D17" s="8"/>
      <c r="E17" s="8"/>
      <c r="F17" s="8"/>
      <c r="G17" s="8"/>
      <c r="H17" s="8"/>
      <c r="I17" s="8"/>
      <c r="J17" s="8"/>
      <c r="K17" s="23">
        <v>4564.05016</v>
      </c>
      <c r="L17" s="42"/>
      <c r="M17" s="23">
        <v>7012.046708799999</v>
      </c>
      <c r="N17" s="73"/>
    </row>
    <row r="18" spans="1:14" ht="12.75">
      <c r="A18" s="72"/>
      <c r="B18" s="106"/>
      <c r="C18" s="8" t="s">
        <v>61</v>
      </c>
      <c r="D18" s="8"/>
      <c r="E18" s="8"/>
      <c r="F18" s="8"/>
      <c r="G18" s="8"/>
      <c r="H18" s="8"/>
      <c r="I18" s="8"/>
      <c r="J18" s="8"/>
      <c r="K18" s="23">
        <v>-87.62620743762498</v>
      </c>
      <c r="L18" s="42"/>
      <c r="M18" s="23">
        <v>18.158728799999977</v>
      </c>
      <c r="N18" s="73"/>
    </row>
    <row r="19" spans="1:14" ht="6" customHeight="1">
      <c r="A19" s="72"/>
      <c r="B19" s="106"/>
      <c r="C19" s="8"/>
      <c r="D19" s="8"/>
      <c r="E19" s="8"/>
      <c r="F19" s="8"/>
      <c r="G19" s="8"/>
      <c r="H19" s="8"/>
      <c r="I19" s="8"/>
      <c r="J19" s="8"/>
      <c r="K19" s="8"/>
      <c r="L19" s="42"/>
      <c r="M19" s="37"/>
      <c r="N19" s="73"/>
    </row>
    <row r="20" spans="1:14" ht="12.75">
      <c r="A20" s="72"/>
      <c r="B20" s="106" t="s">
        <v>54</v>
      </c>
      <c r="C20" s="8"/>
      <c r="D20" s="8"/>
      <c r="E20" s="8"/>
      <c r="F20" s="8"/>
      <c r="G20" s="8"/>
      <c r="H20" s="8"/>
      <c r="I20" s="8"/>
      <c r="J20" s="8"/>
      <c r="K20" s="122">
        <v>3477.423952562375</v>
      </c>
      <c r="L20" s="42"/>
      <c r="M20" s="122">
        <v>3867.2054375999987</v>
      </c>
      <c r="N20" s="73"/>
    </row>
    <row r="21" spans="1:14" ht="6" customHeight="1">
      <c r="A21" s="72"/>
      <c r="B21" s="106"/>
      <c r="C21" s="8"/>
      <c r="D21" s="8"/>
      <c r="E21" s="8"/>
      <c r="F21" s="8"/>
      <c r="G21" s="8"/>
      <c r="H21" s="8"/>
      <c r="I21" s="8"/>
      <c r="J21" s="8"/>
      <c r="K21" s="8"/>
      <c r="L21" s="42"/>
      <c r="M21" s="8"/>
      <c r="N21" s="73"/>
    </row>
    <row r="22" spans="1:14" ht="12.75">
      <c r="A22" s="72"/>
      <c r="B22" s="8" t="s">
        <v>58</v>
      </c>
      <c r="C22" s="42"/>
      <c r="D22" s="8"/>
      <c r="E22" s="8"/>
      <c r="F22" s="8"/>
      <c r="G22" s="8"/>
      <c r="H22" s="8"/>
      <c r="I22" s="8"/>
      <c r="J22" s="8"/>
      <c r="K22" s="8"/>
      <c r="L22" s="42"/>
      <c r="M22" s="8"/>
      <c r="N22" s="73"/>
    </row>
    <row r="23" spans="1:14" ht="12.75">
      <c r="A23" s="72"/>
      <c r="B23" s="106"/>
      <c r="C23" s="22" t="s">
        <v>64</v>
      </c>
      <c r="D23" s="8"/>
      <c r="E23" s="8"/>
      <c r="F23" s="8"/>
      <c r="G23" s="8"/>
      <c r="H23" s="8"/>
      <c r="I23" s="8"/>
      <c r="J23" s="8"/>
      <c r="K23" s="55">
        <v>690.9930306006684</v>
      </c>
      <c r="L23" s="42"/>
      <c r="M23" s="55">
        <v>10004.2136415</v>
      </c>
      <c r="N23" s="73"/>
    </row>
    <row r="24" spans="1:14" ht="12.75">
      <c r="A24" s="72"/>
      <c r="B24" s="106"/>
      <c r="C24" s="22" t="s">
        <v>65</v>
      </c>
      <c r="D24" s="8"/>
      <c r="E24" s="8"/>
      <c r="F24" s="8"/>
      <c r="G24" s="8"/>
      <c r="H24" s="8"/>
      <c r="I24" s="8"/>
      <c r="J24" s="8"/>
      <c r="K24" s="55">
        <v>-145.12307927849673</v>
      </c>
      <c r="L24" s="42"/>
      <c r="M24" s="55">
        <v>-4203.441302099997</v>
      </c>
      <c r="N24" s="73"/>
    </row>
    <row r="25" spans="1:14" ht="12.75">
      <c r="A25" s="72"/>
      <c r="B25" s="106"/>
      <c r="C25" s="22"/>
      <c r="D25" s="8"/>
      <c r="E25" s="8"/>
      <c r="F25" s="8"/>
      <c r="G25" s="8"/>
      <c r="H25" s="8"/>
      <c r="I25" s="8"/>
      <c r="J25" s="8"/>
      <c r="K25" s="55"/>
      <c r="L25" s="42"/>
      <c r="M25" s="55"/>
      <c r="N25" s="73"/>
    </row>
    <row r="26" spans="1:14" ht="12.75">
      <c r="A26" s="72"/>
      <c r="B26" s="106" t="s">
        <v>71</v>
      </c>
      <c r="C26" s="22"/>
      <c r="D26" s="8"/>
      <c r="E26" s="8"/>
      <c r="F26" s="8"/>
      <c r="G26" s="8"/>
      <c r="H26" s="8"/>
      <c r="I26" s="8"/>
      <c r="J26" s="8"/>
      <c r="K26" s="55">
        <v>-125.49771</v>
      </c>
      <c r="L26" s="42"/>
      <c r="M26" s="55">
        <v>-144.527</v>
      </c>
      <c r="N26" s="73"/>
    </row>
    <row r="27" spans="1:14" ht="12.75">
      <c r="A27" s="72"/>
      <c r="B27" s="106" t="s">
        <v>86</v>
      </c>
      <c r="C27" s="22"/>
      <c r="D27" s="8"/>
      <c r="E27" s="8"/>
      <c r="F27" s="8"/>
      <c r="G27" s="8"/>
      <c r="H27" s="8"/>
      <c r="I27" s="8"/>
      <c r="J27" s="8"/>
      <c r="K27" s="55">
        <v>69.16422999999998</v>
      </c>
      <c r="L27" s="42"/>
      <c r="M27" s="55">
        <v>-5</v>
      </c>
      <c r="N27" s="73"/>
    </row>
    <row r="28" spans="1:14" ht="7.5" customHeight="1">
      <c r="A28" s="72"/>
      <c r="B28" s="106"/>
      <c r="C28" s="8"/>
      <c r="D28" s="8"/>
      <c r="E28" s="8"/>
      <c r="F28" s="8"/>
      <c r="G28" s="8"/>
      <c r="H28" s="8"/>
      <c r="I28" s="8"/>
      <c r="J28" s="8"/>
      <c r="K28" s="8"/>
      <c r="L28" s="42"/>
      <c r="M28" s="37"/>
      <c r="N28" s="73"/>
    </row>
    <row r="29" spans="1:14" ht="12.75">
      <c r="A29" s="7"/>
      <c r="B29" s="106" t="s">
        <v>66</v>
      </c>
      <c r="C29" s="8"/>
      <c r="D29" s="8"/>
      <c r="E29" s="8"/>
      <c r="F29" s="8"/>
      <c r="G29" s="8"/>
      <c r="H29" s="8"/>
      <c r="I29" s="8"/>
      <c r="J29" s="8"/>
      <c r="K29" s="122">
        <v>3966.9604238845463</v>
      </c>
      <c r="L29" s="42"/>
      <c r="M29" s="46">
        <v>9518.450777000004</v>
      </c>
      <c r="N29" s="73"/>
    </row>
    <row r="30" spans="1:14" ht="12.75">
      <c r="A30" s="83"/>
      <c r="B30" s="106"/>
      <c r="C30" s="8"/>
      <c r="D30" s="8"/>
      <c r="E30" s="8"/>
      <c r="F30" s="8"/>
      <c r="G30" s="8"/>
      <c r="H30" s="8"/>
      <c r="I30" s="8"/>
      <c r="J30" s="8"/>
      <c r="K30" s="8"/>
      <c r="L30" s="42"/>
      <c r="M30" s="8"/>
      <c r="N30" s="73"/>
    </row>
    <row r="31" spans="1:14" ht="12.75">
      <c r="A31" s="7"/>
      <c r="B31" s="107" t="s">
        <v>55</v>
      </c>
      <c r="C31" s="17"/>
      <c r="D31" s="17"/>
      <c r="E31" s="17"/>
      <c r="F31" s="17"/>
      <c r="G31" s="17"/>
      <c r="H31" s="17"/>
      <c r="I31" s="17"/>
      <c r="J31" s="17"/>
      <c r="K31" s="17"/>
      <c r="L31" s="42"/>
      <c r="M31" s="17"/>
      <c r="N31" s="73"/>
    </row>
    <row r="32" spans="1:14" ht="7.5" customHeight="1">
      <c r="A32" s="7"/>
      <c r="B32" s="106"/>
      <c r="C32" s="8"/>
      <c r="D32" s="8"/>
      <c r="E32" s="8"/>
      <c r="F32" s="8"/>
      <c r="G32" s="8"/>
      <c r="H32" s="8"/>
      <c r="I32" s="8"/>
      <c r="J32" s="8"/>
      <c r="K32" s="8"/>
      <c r="L32" s="42"/>
      <c r="M32" s="8"/>
      <c r="N32" s="73"/>
    </row>
    <row r="33" spans="1:14" ht="12.75">
      <c r="A33" s="83"/>
      <c r="B33" s="106"/>
      <c r="C33" s="22" t="s">
        <v>68</v>
      </c>
      <c r="D33" s="8"/>
      <c r="E33" s="8"/>
      <c r="F33" s="8"/>
      <c r="G33" s="8"/>
      <c r="H33" s="8"/>
      <c r="I33" s="8"/>
      <c r="J33" s="8"/>
      <c r="K33" s="36">
        <v>-489.52807999999993</v>
      </c>
      <c r="L33" s="42"/>
      <c r="M33" s="36">
        <v>-2420.807</v>
      </c>
      <c r="N33" s="73"/>
    </row>
    <row r="34" spans="1:14" ht="12.75">
      <c r="A34" s="83"/>
      <c r="B34" s="106"/>
      <c r="C34" s="22" t="s">
        <v>74</v>
      </c>
      <c r="D34" s="8"/>
      <c r="E34" s="8"/>
      <c r="F34" s="8"/>
      <c r="G34" s="8"/>
      <c r="H34" s="8"/>
      <c r="I34" s="8"/>
      <c r="J34" s="8"/>
      <c r="K34" s="33">
        <v>468.801</v>
      </c>
      <c r="L34" s="42"/>
      <c r="M34" s="33">
        <v>2146.6810835</v>
      </c>
      <c r="N34" s="73"/>
    </row>
    <row r="35" spans="1:14" ht="12.75">
      <c r="A35" s="83"/>
      <c r="B35" s="106"/>
      <c r="C35" s="22" t="s">
        <v>114</v>
      </c>
      <c r="D35" s="8"/>
      <c r="E35" s="8"/>
      <c r="F35" s="8"/>
      <c r="G35" s="8"/>
      <c r="H35" s="8"/>
      <c r="I35" s="8"/>
      <c r="J35" s="8"/>
      <c r="K35" s="33"/>
      <c r="L35" s="42"/>
      <c r="M35" s="33">
        <v>-77</v>
      </c>
      <c r="N35" s="73"/>
    </row>
    <row r="36" spans="1:14" ht="12.75">
      <c r="A36" s="83"/>
      <c r="B36" s="106"/>
      <c r="C36" s="68" t="s">
        <v>119</v>
      </c>
      <c r="D36" s="8"/>
      <c r="E36" s="8"/>
      <c r="F36" s="8"/>
      <c r="G36" s="8"/>
      <c r="H36" s="8"/>
      <c r="I36" s="8"/>
      <c r="J36" s="8"/>
      <c r="K36" s="33">
        <v>213.12391743762498</v>
      </c>
      <c r="L36" s="42"/>
      <c r="M36" s="33"/>
      <c r="N36" s="73"/>
    </row>
    <row r="37" spans="1:14" ht="12.75">
      <c r="A37" s="83"/>
      <c r="B37" s="106"/>
      <c r="C37" s="68" t="s">
        <v>75</v>
      </c>
      <c r="D37" s="8"/>
      <c r="E37" s="8"/>
      <c r="F37" s="8"/>
      <c r="G37" s="8"/>
      <c r="H37" s="8"/>
      <c r="I37" s="8"/>
      <c r="J37" s="8"/>
      <c r="K37" s="33">
        <v>-241.15149</v>
      </c>
      <c r="L37" s="42"/>
      <c r="M37" s="33">
        <v>29</v>
      </c>
      <c r="N37" s="73"/>
    </row>
    <row r="38" spans="1:14" ht="6" customHeight="1">
      <c r="A38" s="83"/>
      <c r="B38" s="106"/>
      <c r="C38" s="8"/>
      <c r="D38" s="8"/>
      <c r="E38" s="8"/>
      <c r="F38" s="8"/>
      <c r="G38" s="8"/>
      <c r="H38" s="8"/>
      <c r="I38" s="8"/>
      <c r="J38" s="8"/>
      <c r="K38" s="110"/>
      <c r="L38" s="42"/>
      <c r="M38" s="110"/>
      <c r="N38" s="73"/>
    </row>
    <row r="39" spans="1:14" ht="12.75" customHeight="1">
      <c r="A39" s="72"/>
      <c r="B39" s="106" t="s">
        <v>67</v>
      </c>
      <c r="C39" s="8"/>
      <c r="D39" s="8"/>
      <c r="E39" s="8"/>
      <c r="F39" s="8"/>
      <c r="G39" s="8"/>
      <c r="H39" s="8"/>
      <c r="I39" s="8"/>
      <c r="J39" s="8"/>
      <c r="K39" s="46">
        <v>-48.754652562374986</v>
      </c>
      <c r="L39" s="42"/>
      <c r="M39" s="46">
        <f>SUM(M33:M38)</f>
        <v>-322.1259164999997</v>
      </c>
      <c r="N39" s="73"/>
    </row>
    <row r="40" spans="1:14" ht="12.75">
      <c r="A40" s="72"/>
      <c r="B40" s="106"/>
      <c r="C40" s="8"/>
      <c r="D40" s="8"/>
      <c r="E40" s="8"/>
      <c r="F40" s="8"/>
      <c r="G40" s="8"/>
      <c r="H40" s="8"/>
      <c r="I40" s="8"/>
      <c r="J40" s="8"/>
      <c r="K40" s="8"/>
      <c r="L40" s="42"/>
      <c r="M40" s="8"/>
      <c r="N40" s="73"/>
    </row>
    <row r="41" spans="1:14" ht="12.75">
      <c r="A41" s="72"/>
      <c r="B41" s="107" t="s">
        <v>56</v>
      </c>
      <c r="C41" s="17"/>
      <c r="D41" s="17"/>
      <c r="E41" s="17"/>
      <c r="F41" s="17"/>
      <c r="G41" s="17"/>
      <c r="H41" s="17"/>
      <c r="I41" s="17"/>
      <c r="J41" s="17"/>
      <c r="K41" s="17"/>
      <c r="L41" s="42"/>
      <c r="M41" s="17"/>
      <c r="N41" s="73"/>
    </row>
    <row r="42" spans="1:14" ht="6.75" customHeight="1">
      <c r="A42" s="72"/>
      <c r="B42" s="106"/>
      <c r="C42" s="8"/>
      <c r="D42" s="8"/>
      <c r="E42" s="8"/>
      <c r="F42" s="8"/>
      <c r="G42" s="8"/>
      <c r="H42" s="8"/>
      <c r="I42" s="8"/>
      <c r="J42" s="8"/>
      <c r="K42" s="8"/>
      <c r="L42" s="42"/>
      <c r="M42" s="8"/>
      <c r="N42" s="73"/>
    </row>
    <row r="43" spans="1:14" ht="12.75">
      <c r="A43" s="72"/>
      <c r="B43" s="106"/>
      <c r="C43" s="22" t="s">
        <v>59</v>
      </c>
      <c r="D43" s="8"/>
      <c r="E43" s="8"/>
      <c r="F43" s="8"/>
      <c r="G43" s="8"/>
      <c r="H43" s="8"/>
      <c r="I43" s="8"/>
      <c r="J43" s="8"/>
      <c r="K43" s="88">
        <v>-1163.48333</v>
      </c>
      <c r="L43" s="42"/>
      <c r="M43" s="88">
        <v>-3165</v>
      </c>
      <c r="N43" s="73"/>
    </row>
    <row r="44" spans="1:14" ht="12.75">
      <c r="A44" s="72"/>
      <c r="B44" s="106"/>
      <c r="C44" s="22" t="s">
        <v>115</v>
      </c>
      <c r="D44" s="8"/>
      <c r="E44" s="22" t="s">
        <v>116</v>
      </c>
      <c r="F44" s="8"/>
      <c r="G44" s="8"/>
      <c r="H44" s="8"/>
      <c r="I44" s="8"/>
      <c r="J44" s="8"/>
      <c r="K44" s="89"/>
      <c r="L44" s="42"/>
      <c r="M44" s="89">
        <v>33</v>
      </c>
      <c r="N44" s="73"/>
    </row>
    <row r="45" spans="1:14" ht="12.75">
      <c r="A45" s="72"/>
      <c r="B45" s="106"/>
      <c r="C45" s="22" t="s">
        <v>112</v>
      </c>
      <c r="D45" s="8"/>
      <c r="E45" s="8"/>
      <c r="F45" s="8"/>
      <c r="G45" s="8"/>
      <c r="H45" s="8"/>
      <c r="I45" s="8"/>
      <c r="J45" s="8"/>
      <c r="K45" s="89">
        <v>-642.9714399999999</v>
      </c>
      <c r="L45" s="42"/>
      <c r="M45" s="89"/>
      <c r="N45" s="73"/>
    </row>
    <row r="46" spans="1:14" ht="12.75">
      <c r="A46" s="72"/>
      <c r="B46" s="106"/>
      <c r="C46" s="22" t="s">
        <v>83</v>
      </c>
      <c r="D46" s="8"/>
      <c r="E46" s="8"/>
      <c r="F46" s="8"/>
      <c r="G46" s="8"/>
      <c r="H46" s="8"/>
      <c r="I46" s="8"/>
      <c r="J46" s="8"/>
      <c r="K46" s="146">
        <v>-1362.036</v>
      </c>
      <c r="L46" s="42"/>
      <c r="M46" s="89">
        <v>-1375.32</v>
      </c>
      <c r="N46" s="73"/>
    </row>
    <row r="47" spans="1:14" ht="6" customHeight="1">
      <c r="A47" s="72"/>
      <c r="B47" s="106"/>
      <c r="C47" s="8"/>
      <c r="D47" s="8"/>
      <c r="E47" s="8"/>
      <c r="F47" s="8"/>
      <c r="G47" s="8"/>
      <c r="H47" s="8"/>
      <c r="I47" s="8"/>
      <c r="J47" s="8"/>
      <c r="K47" s="91"/>
      <c r="L47" s="42"/>
      <c r="M47" s="91"/>
      <c r="N47" s="73"/>
    </row>
    <row r="48" spans="1:14" ht="12.75">
      <c r="A48" s="72"/>
      <c r="B48" s="106" t="s">
        <v>92</v>
      </c>
      <c r="C48" s="8"/>
      <c r="D48" s="8"/>
      <c r="E48" s="8"/>
      <c r="F48" s="8"/>
      <c r="G48" s="8"/>
      <c r="H48" s="8"/>
      <c r="I48" s="8"/>
      <c r="J48" s="8"/>
      <c r="K48" s="23">
        <v>-3168.49077</v>
      </c>
      <c r="L48" s="42"/>
      <c r="M48" s="23">
        <v>-4508</v>
      </c>
      <c r="N48" s="73"/>
    </row>
    <row r="49" spans="1:14" ht="12.75">
      <c r="A49" s="72"/>
      <c r="B49" s="106"/>
      <c r="C49" s="8"/>
      <c r="D49" s="8"/>
      <c r="E49" s="8"/>
      <c r="F49" s="8"/>
      <c r="G49" s="8"/>
      <c r="H49" s="8"/>
      <c r="I49" s="8"/>
      <c r="J49" s="8"/>
      <c r="K49" s="23"/>
      <c r="L49" s="42"/>
      <c r="M49" s="24"/>
      <c r="N49" s="73"/>
    </row>
    <row r="50" spans="1:14" ht="12.75">
      <c r="A50" s="72"/>
      <c r="B50" s="106" t="s">
        <v>81</v>
      </c>
      <c r="C50" s="8"/>
      <c r="D50" s="8"/>
      <c r="E50" s="8"/>
      <c r="F50" s="8"/>
      <c r="G50" s="8"/>
      <c r="H50" s="8"/>
      <c r="I50" s="8"/>
      <c r="J50" s="8"/>
      <c r="K50" s="103">
        <v>749.7150013221712</v>
      </c>
      <c r="L50" s="42"/>
      <c r="M50" s="103">
        <f>M29+M39+M48</f>
        <v>4688.324860500004</v>
      </c>
      <c r="N50" s="73"/>
    </row>
    <row r="51" spans="1:14" ht="12.75">
      <c r="A51" s="72"/>
      <c r="B51" s="106"/>
      <c r="C51" s="8"/>
      <c r="D51" s="8"/>
      <c r="E51" s="8"/>
      <c r="F51" s="8"/>
      <c r="G51" s="8"/>
      <c r="H51" s="8"/>
      <c r="I51" s="8"/>
      <c r="J51" s="8"/>
      <c r="K51" s="23"/>
      <c r="L51" s="42"/>
      <c r="M51" s="23"/>
      <c r="N51" s="73"/>
    </row>
    <row r="52" spans="1:14" ht="12.75">
      <c r="A52" s="72"/>
      <c r="B52" s="106" t="s">
        <v>101</v>
      </c>
      <c r="C52" s="8"/>
      <c r="D52" s="8"/>
      <c r="E52" s="8"/>
      <c r="F52" s="8"/>
      <c r="G52" s="8"/>
      <c r="H52" s="8"/>
      <c r="I52" s="8"/>
      <c r="J52" s="8"/>
      <c r="K52" s="23">
        <v>11044</v>
      </c>
      <c r="L52" s="42"/>
      <c r="M52" s="23">
        <v>4396</v>
      </c>
      <c r="N52" s="73"/>
    </row>
    <row r="53" spans="1:14" ht="12.75">
      <c r="A53" s="72"/>
      <c r="B53" s="106"/>
      <c r="C53" s="8"/>
      <c r="D53" s="8"/>
      <c r="E53" s="8"/>
      <c r="F53" s="8"/>
      <c r="G53" s="8"/>
      <c r="H53" s="8"/>
      <c r="I53" s="8"/>
      <c r="J53" s="8"/>
      <c r="K53" s="23"/>
      <c r="L53" s="42"/>
      <c r="M53" s="23"/>
      <c r="N53" s="73"/>
    </row>
    <row r="54" spans="1:14" ht="12.75">
      <c r="A54" s="72"/>
      <c r="B54" s="106" t="s">
        <v>70</v>
      </c>
      <c r="C54" s="8"/>
      <c r="D54" s="8"/>
      <c r="E54" s="8"/>
      <c r="F54" s="8"/>
      <c r="G54" s="8"/>
      <c r="H54" s="8"/>
      <c r="I54" s="8"/>
      <c r="J54" s="8"/>
      <c r="K54" s="55">
        <v>-1.6299843950000026</v>
      </c>
      <c r="L54" s="42"/>
      <c r="M54" s="55">
        <v>9</v>
      </c>
      <c r="N54" s="73"/>
    </row>
    <row r="55" spans="1:14" ht="11.25" customHeight="1">
      <c r="A55" s="72"/>
      <c r="B55" s="108"/>
      <c r="C55" s="22"/>
      <c r="D55" s="22"/>
      <c r="E55" s="22"/>
      <c r="F55" s="22"/>
      <c r="G55" s="22"/>
      <c r="H55" s="22"/>
      <c r="I55" s="22"/>
      <c r="J55" s="22"/>
      <c r="K55" s="112"/>
      <c r="L55" s="42"/>
      <c r="M55" s="112"/>
      <c r="N55" s="73"/>
    </row>
    <row r="56" spans="1:14" ht="13.5" thickBot="1">
      <c r="A56" s="72"/>
      <c r="B56" s="106" t="s">
        <v>102</v>
      </c>
      <c r="C56" s="8"/>
      <c r="D56" s="8"/>
      <c r="E56" s="8"/>
      <c r="F56" s="8"/>
      <c r="G56" s="8"/>
      <c r="H56" s="8"/>
      <c r="I56" s="8"/>
      <c r="J56" s="8"/>
      <c r="K56" s="25">
        <v>11792.08501692717</v>
      </c>
      <c r="L56" s="42"/>
      <c r="M56" s="25">
        <f>SUM(M50:M54)</f>
        <v>9093.324860500004</v>
      </c>
      <c r="N56" s="73"/>
    </row>
    <row r="57" spans="1:14" ht="13.5" thickTop="1">
      <c r="A57" s="72"/>
      <c r="B57" s="106"/>
      <c r="C57" s="8"/>
      <c r="D57" s="8"/>
      <c r="E57" s="8"/>
      <c r="F57" s="8"/>
      <c r="G57" s="8"/>
      <c r="H57" s="8"/>
      <c r="I57" s="8"/>
      <c r="J57" s="8"/>
      <c r="K57" s="23"/>
      <c r="L57" s="42"/>
      <c r="M57" s="23"/>
      <c r="N57" s="73"/>
    </row>
    <row r="58" spans="1:14" ht="12.75">
      <c r="A58" s="72"/>
      <c r="B58" s="38" t="s">
        <v>77</v>
      </c>
      <c r="C58" s="8"/>
      <c r="D58" s="8"/>
      <c r="E58" s="8"/>
      <c r="F58" s="8"/>
      <c r="G58" s="8"/>
      <c r="H58" s="8"/>
      <c r="I58" s="8"/>
      <c r="J58" s="8"/>
      <c r="K58" s="23"/>
      <c r="L58" s="42"/>
      <c r="M58" s="23"/>
      <c r="N58" s="73"/>
    </row>
    <row r="59" spans="1:14" ht="12.75">
      <c r="A59" s="72"/>
      <c r="B59" s="8"/>
      <c r="C59" s="8"/>
      <c r="D59" s="8"/>
      <c r="E59" s="8"/>
      <c r="F59" s="8"/>
      <c r="G59" s="8"/>
      <c r="H59" s="8"/>
      <c r="I59" s="8"/>
      <c r="J59" s="8"/>
      <c r="K59" s="23"/>
      <c r="L59" s="42"/>
      <c r="M59" s="23"/>
      <c r="N59" s="73"/>
    </row>
    <row r="60" spans="1:14" ht="12.75">
      <c r="A60" s="72">
        <v>1</v>
      </c>
      <c r="B60" s="14" t="s">
        <v>60</v>
      </c>
      <c r="C60" s="14"/>
      <c r="D60" s="14"/>
      <c r="E60" s="14"/>
      <c r="F60" s="14"/>
      <c r="G60" s="14"/>
      <c r="H60" s="8"/>
      <c r="I60" s="8"/>
      <c r="J60" s="8"/>
      <c r="K60" s="8"/>
      <c r="L60" s="42"/>
      <c r="M60" s="8"/>
      <c r="N60" s="73"/>
    </row>
    <row r="61" spans="1:14" ht="12.75">
      <c r="A61" s="72"/>
      <c r="B61" s="14"/>
      <c r="C61" s="14"/>
      <c r="D61" s="14"/>
      <c r="E61" s="14"/>
      <c r="F61" s="14"/>
      <c r="G61" s="14"/>
      <c r="H61" s="8"/>
      <c r="I61" s="8"/>
      <c r="J61" s="8"/>
      <c r="K61" s="42"/>
      <c r="L61" s="42"/>
      <c r="M61" s="42"/>
      <c r="N61" s="73"/>
    </row>
    <row r="62" spans="1:14" ht="12.75">
      <c r="A62" s="72"/>
      <c r="B62" s="106"/>
      <c r="C62" s="8"/>
      <c r="D62" s="8"/>
      <c r="E62" s="8"/>
      <c r="F62" s="8"/>
      <c r="G62" s="8"/>
      <c r="H62" s="8"/>
      <c r="I62" s="8"/>
      <c r="J62" s="8"/>
      <c r="K62" s="109" t="s">
        <v>1</v>
      </c>
      <c r="L62" s="42"/>
      <c r="M62" s="109" t="s">
        <v>1</v>
      </c>
      <c r="N62" s="73"/>
    </row>
    <row r="63" spans="1:14" ht="12.75">
      <c r="A63" s="72"/>
      <c r="B63" s="106"/>
      <c r="C63" s="8"/>
      <c r="D63" s="8"/>
      <c r="E63" s="8"/>
      <c r="F63" s="8"/>
      <c r="G63" s="8"/>
      <c r="H63" s="8"/>
      <c r="I63" s="8"/>
      <c r="J63" s="8"/>
      <c r="K63" s="8"/>
      <c r="L63" s="42"/>
      <c r="M63" s="8"/>
      <c r="N63" s="73"/>
    </row>
    <row r="64" spans="1:14" ht="12.75">
      <c r="A64" s="72"/>
      <c r="B64" s="106"/>
      <c r="C64" s="8" t="s">
        <v>88</v>
      </c>
      <c r="D64" s="8"/>
      <c r="E64" s="8"/>
      <c r="F64" s="8"/>
      <c r="G64" s="8"/>
      <c r="H64" s="8"/>
      <c r="I64" s="8"/>
      <c r="J64" s="8"/>
      <c r="K64" s="46">
        <v>7048.19949</v>
      </c>
      <c r="L64" s="42"/>
      <c r="M64" s="145">
        <v>7607</v>
      </c>
      <c r="N64" s="73"/>
    </row>
    <row r="65" spans="1:14" ht="12.75">
      <c r="A65" s="72"/>
      <c r="B65" s="106"/>
      <c r="C65" s="8" t="s">
        <v>87</v>
      </c>
      <c r="D65" s="8"/>
      <c r="E65" s="8"/>
      <c r="F65" s="8"/>
      <c r="G65" s="8"/>
      <c r="H65" s="8"/>
      <c r="I65" s="8"/>
      <c r="J65" s="8"/>
      <c r="K65" s="23">
        <v>2300</v>
      </c>
      <c r="L65" s="42"/>
      <c r="M65" s="149" t="s">
        <v>121</v>
      </c>
      <c r="N65" s="73"/>
    </row>
    <row r="66" spans="1:14" ht="12.75">
      <c r="A66" s="72"/>
      <c r="B66" s="106"/>
      <c r="C66" s="8" t="s">
        <v>69</v>
      </c>
      <c r="D66" s="8"/>
      <c r="E66" s="8"/>
      <c r="F66" s="8"/>
      <c r="G66" s="8"/>
      <c r="H66" s="8"/>
      <c r="I66" s="8"/>
      <c r="J66" s="8"/>
      <c r="K66" s="23">
        <v>2443.9610318433006</v>
      </c>
      <c r="L66" s="42"/>
      <c r="M66" s="23">
        <v>1485.4147808999999</v>
      </c>
      <c r="N66" s="73"/>
    </row>
    <row r="67" spans="1:14" ht="12.75">
      <c r="A67" s="72"/>
      <c r="B67" s="106"/>
      <c r="C67" s="47"/>
      <c r="D67" s="8"/>
      <c r="E67" s="8"/>
      <c r="F67" s="8"/>
      <c r="G67" s="8"/>
      <c r="H67" s="8"/>
      <c r="I67" s="8"/>
      <c r="J67" s="8"/>
      <c r="K67" s="23"/>
      <c r="L67" s="42"/>
      <c r="M67" s="23"/>
      <c r="N67" s="73"/>
    </row>
    <row r="68" spans="1:14" ht="9.75" customHeight="1">
      <c r="A68" s="72"/>
      <c r="B68" s="106"/>
      <c r="C68" s="8"/>
      <c r="D68" s="8"/>
      <c r="E68" s="8"/>
      <c r="F68" s="8"/>
      <c r="G68" s="8"/>
      <c r="H68" s="8"/>
      <c r="I68" s="8"/>
      <c r="J68" s="8"/>
      <c r="K68" s="8"/>
      <c r="L68" s="42"/>
      <c r="M68" s="8"/>
      <c r="N68" s="73"/>
    </row>
    <row r="69" spans="1:14" ht="13.5" thickBot="1">
      <c r="A69" s="72"/>
      <c r="B69" s="106"/>
      <c r="C69" s="8"/>
      <c r="D69" s="8"/>
      <c r="E69" s="8"/>
      <c r="F69" s="8"/>
      <c r="G69" s="8"/>
      <c r="H69" s="8"/>
      <c r="I69" s="8"/>
      <c r="J69" s="8"/>
      <c r="K69" s="96">
        <v>11792.1605218433</v>
      </c>
      <c r="L69" s="42"/>
      <c r="M69" s="96">
        <v>9093</v>
      </c>
      <c r="N69" s="73"/>
    </row>
    <row r="70" spans="1:14" ht="13.5" thickTop="1">
      <c r="A70" s="72"/>
      <c r="B70" s="106"/>
      <c r="C70" s="8"/>
      <c r="D70" s="8"/>
      <c r="E70" s="8"/>
      <c r="F70" s="8"/>
      <c r="G70" s="8"/>
      <c r="H70" s="8"/>
      <c r="I70" s="8"/>
      <c r="J70" s="8"/>
      <c r="K70" s="46"/>
      <c r="L70" s="42"/>
      <c r="M70" s="46"/>
      <c r="N70" s="73"/>
    </row>
    <row r="71" spans="1:14" ht="12.75">
      <c r="A71" s="72">
        <v>2</v>
      </c>
      <c r="B71" s="8" t="s">
        <v>120</v>
      </c>
      <c r="D71" s="8"/>
      <c r="E71" s="8"/>
      <c r="F71" s="8"/>
      <c r="G71" s="8"/>
      <c r="H71" s="8"/>
      <c r="I71" s="8"/>
      <c r="J71" s="8"/>
      <c r="K71" s="46"/>
      <c r="L71" s="42"/>
      <c r="M71" s="46"/>
      <c r="N71" s="73"/>
    </row>
    <row r="72" spans="1:14" ht="12.75">
      <c r="A72" s="72"/>
      <c r="B72" s="106"/>
      <c r="C72" s="8"/>
      <c r="D72" s="8"/>
      <c r="E72" s="8"/>
      <c r="F72" s="8"/>
      <c r="G72" s="8"/>
      <c r="H72" s="8"/>
      <c r="I72" s="8"/>
      <c r="J72" s="8"/>
      <c r="K72" s="46"/>
      <c r="L72" s="42"/>
      <c r="M72" s="46"/>
      <c r="N72" s="73"/>
    </row>
    <row r="73" spans="1:14" ht="12.75">
      <c r="A73" s="179" t="str">
        <f>pnl!D53</f>
        <v>The notes set out on pages 5 to 11 form an integral part of, and , should be read in conjunction with, this interim financial report.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80"/>
    </row>
    <row r="74" spans="1:14" ht="13.5" thickBot="1">
      <c r="A74" s="84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6"/>
    </row>
  </sheetData>
  <mergeCells count="7">
    <mergeCell ref="A2:N2"/>
    <mergeCell ref="A8:N8"/>
    <mergeCell ref="A73:N73"/>
    <mergeCell ref="A3:N3"/>
    <mergeCell ref="A4:N4"/>
    <mergeCell ref="A5:N5"/>
    <mergeCell ref="A7:N7"/>
  </mergeCells>
  <printOptions/>
  <pageMargins left="0.75" right="0.75" top="1" bottom="1" header="0.5" footer="0.5"/>
  <pageSetup horizontalDpi="600" verticalDpi="600" orientation="portrait" paperSize="9" scale="75" r:id="rId2"/>
  <headerFooter alignWithMargins="0">
    <oddFooter>&amp;L&amp;D&amp;C4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cycheah</dc:creator>
  <cp:keywords/>
  <dc:description/>
  <cp:lastModifiedBy>Wong Engineering</cp:lastModifiedBy>
  <cp:lastPrinted>2005-09-27T02:25:49Z</cp:lastPrinted>
  <dcterms:created xsi:type="dcterms:W3CDTF">1999-05-12T04:05:47Z</dcterms:created>
  <dcterms:modified xsi:type="dcterms:W3CDTF">2005-09-28T04:46:47Z</dcterms:modified>
  <cp:category/>
  <cp:version/>
  <cp:contentType/>
  <cp:contentStatus/>
</cp:coreProperties>
</file>